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февраль (до 01.03.)\"/>
    </mc:Choice>
  </mc:AlternateContent>
  <bookViews>
    <workbookView xWindow="0" yWindow="0" windowWidth="12630" windowHeight="11565"/>
  </bookViews>
  <sheets>
    <sheet name="19г 1" sheetId="1" r:id="rId1"/>
    <sheet name="19г 2" sheetId="2" r:id="rId2"/>
    <sheet name="19 г 3" sheetId="3" r:id="rId3"/>
    <sheet name="19 г 4" sheetId="4" r:id="rId4"/>
    <sheet name="19 г 5" sheetId="9" r:id="rId5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B17" i="2" l="1"/>
  <c r="S18" i="1"/>
  <c r="Q18" i="1"/>
  <c r="T11" i="1"/>
  <c r="S11" i="1"/>
  <c r="G16" i="1" l="1"/>
  <c r="F14" i="1" l="1"/>
  <c r="F21" i="1" l="1"/>
  <c r="C17" i="2" l="1"/>
  <c r="C29" i="1"/>
  <c r="G21" i="1" l="1"/>
  <c r="S16" i="1" l="1"/>
  <c r="T16" i="1"/>
  <c r="T12" i="1"/>
  <c r="T14" i="1" s="1"/>
  <c r="S12" i="1"/>
  <c r="S14" i="1" s="1"/>
  <c r="P16" i="1"/>
  <c r="P12" i="1"/>
  <c r="P14" i="1" s="1"/>
  <c r="D11" i="1"/>
  <c r="D21" i="1" l="1"/>
  <c r="Q11" i="1"/>
  <c r="D12" i="1"/>
  <c r="D14" i="1" s="1"/>
  <c r="C12" i="1"/>
  <c r="C14" i="1" s="1"/>
  <c r="Q16" i="1" l="1"/>
  <c r="Q12" i="1"/>
  <c r="Q14" i="1" s="1"/>
  <c r="C19" i="1"/>
</calcChain>
</file>

<file path=xl/sharedStrings.xml><?xml version="1.0" encoding="utf-8"?>
<sst xmlns="http://schemas.openxmlformats.org/spreadsheetml/2006/main" count="161" uniqueCount="126">
  <si>
    <t>19 г) об основных потребительских характеристиках регулируемых товаров, работ и услуг субъектов
естественных монополий и их соответствии государственным и иным утвержденным стандартам
качества, включая информацию:</t>
  </si>
  <si>
    <t xml:space="preserve">
о балансе электрической энергии и мощности, в том числе об отпуске электроэнергии в сеть и
отпуске электроэнергии из сети сетевой компании по уровням напряжений, используемым для
ценообразования, потребителям электрической энергии и территориальным сетевым организациям,
присоединенным к сетям сетевой организации, об объеме переданной электроэнергии по договорам об
оказании услуг по передаче электроэнергии потребителям сетевой организации в разрезе уровней
напряжений, используемых для ценообразования, а также о потерях электроэнергии в сетях сетевой
организации в абсолютном и относительном выражении по уровням напряжения, используемым для
целей ценообразования</t>
  </si>
  <si>
    <t>Баланс электрической энергии по сетям ВН, СН I, СН II и НН        ПАО "Сатурн"</t>
  </si>
  <si>
    <t>млн. кВт.ч.</t>
  </si>
  <si>
    <t>п.п.</t>
  </si>
  <si>
    <t xml:space="preserve">Показатели       </t>
  </si>
  <si>
    <t>МВт</t>
  </si>
  <si>
    <t>Всего</t>
  </si>
  <si>
    <t>ВН</t>
  </si>
  <si>
    <t>СН I</t>
  </si>
  <si>
    <t>СН II</t>
  </si>
  <si>
    <t>НН</t>
  </si>
  <si>
    <t xml:space="preserve">1. </t>
  </si>
  <si>
    <t xml:space="preserve">Поступление эл. энергии в сеть, ВСЕГО </t>
  </si>
  <si>
    <t xml:space="preserve">1.  </t>
  </si>
  <si>
    <t xml:space="preserve">Поступление мощности в сеть, ВСЕГО </t>
  </si>
  <si>
    <t>1.1.</t>
  </si>
  <si>
    <t xml:space="preserve">из смежной сети, всего  </t>
  </si>
  <si>
    <t xml:space="preserve">из смежной сети         </t>
  </si>
  <si>
    <t xml:space="preserve">в том числе из сети     </t>
  </si>
  <si>
    <t>1.2.</t>
  </si>
  <si>
    <t xml:space="preserve">от электростанций ПЭ    </t>
  </si>
  <si>
    <t xml:space="preserve">ВН                      </t>
  </si>
  <si>
    <t xml:space="preserve">от других организаций   </t>
  </si>
  <si>
    <t xml:space="preserve">СН I                     </t>
  </si>
  <si>
    <t xml:space="preserve">2.  </t>
  </si>
  <si>
    <t xml:space="preserve">Потери мощности в сети            </t>
  </si>
  <si>
    <t xml:space="preserve">СН II                    </t>
  </si>
  <si>
    <t xml:space="preserve">то же в %               </t>
  </si>
  <si>
    <t xml:space="preserve">от электростанций ПЭ (ЭСО) </t>
  </si>
  <si>
    <t xml:space="preserve">3.  </t>
  </si>
  <si>
    <t>Мощность на производственные и хозяйственные нужды</t>
  </si>
  <si>
    <t>1.3.</t>
  </si>
  <si>
    <t xml:space="preserve">от других поставщиков  (в т.ч. с оптового рынка) </t>
  </si>
  <si>
    <t xml:space="preserve">4.  </t>
  </si>
  <si>
    <t xml:space="preserve">Отпуск  мощности из сети, всего в т.ч.  </t>
  </si>
  <si>
    <t>1.4.</t>
  </si>
  <si>
    <t xml:space="preserve">поступление эл.энергии от других организаций   </t>
  </si>
  <si>
    <t>4.1.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</si>
  <si>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</si>
  <si>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Потери электроэнергии в сети  </t>
  </si>
  <si>
    <t>4.2.</t>
  </si>
  <si>
    <t xml:space="preserve">Заявленная (расчетная) мощность потребителей оптового рынка </t>
  </si>
  <si>
    <t>то же в % (п.1.1./п.1.3.)</t>
  </si>
  <si>
    <t>4.3.</t>
  </si>
  <si>
    <t xml:space="preserve">Отпуск в другие сетевые организации    </t>
  </si>
  <si>
    <t>Объем полезного отпуска электроэнергии, млн. кВт.ч по договору №18.55.1675.08</t>
  </si>
  <si>
    <t>№</t>
  </si>
  <si>
    <t>Группа потребителей</t>
  </si>
  <si>
    <t xml:space="preserve">Объем полезного отпуска электроэнергии, млн. кВт.ч </t>
  </si>
  <si>
    <t xml:space="preserve">НН </t>
  </si>
  <si>
    <t>Прочие потребители</t>
  </si>
  <si>
    <t>месяц</t>
  </si>
  <si>
    <t>потери по с/фактуре,  кВт.ч.</t>
  </si>
  <si>
    <t>Сумма с НДС,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</si>
  <si>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</si>
  <si>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</si>
  <si>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</si>
  <si>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</si>
  <si>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</si>
  <si>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</si>
  <si>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</si>
  <si>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</si>
  <si>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</si>
  <si>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</si>
  <si>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</si>
  <si>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</si>
  <si>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ПАО "Сатурн" не выставляет счета на оплату электрической энергии.</t>
  </si>
  <si>
    <t>о перечне мероприятий по снижению размеров потерь в сетях, а также о сроках их исполнения и источниках финансирования;</t>
  </si>
  <si>
    <t>№п/п</t>
  </si>
  <si>
    <t>Наименование мероприятия</t>
  </si>
  <si>
    <t>Наименование целевого показателя</t>
  </si>
  <si>
    <t>Единицы измерения</t>
  </si>
  <si>
    <t>Срок проведения</t>
  </si>
  <si>
    <t>источник финансирования</t>
  </si>
  <si>
    <t>собственные  средства</t>
  </si>
  <si>
    <t>ежегодно</t>
  </si>
  <si>
    <t>Снижение технологического расхода электрической энергии</t>
  </si>
  <si>
    <t>Замена ламп освещения на энергосберегающие.</t>
  </si>
  <si>
    <t>19 г
о перечне зон деятельности сетевой организации с детализацией по населенным пунктам и
районам городов, определяемых в соответствии с границами балансовой принадлежности
электросетевого хозяйства, находящегося в собственности сетевой организации или на ином законном
основании;</t>
  </si>
  <si>
    <t xml:space="preserve"> Зона деятельности ПАО "Сатурн" как сетевая организация - Городской округ, г. Омск</t>
  </si>
  <si>
    <t>19 г
 о техническом состоянии сетей, в том числе о сводных данных об аварийных отключениях в
месяц по границам территориальных зон деятельности организации, вызванных авариями или
внеплановыми отключениями объектов электросетевого хозяйства, с указанием даты аварийного
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</si>
  <si>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Техническое состояние сетей удовлетворительное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</si>
  <si>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</si>
  <si>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</si>
  <si>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</si>
  <si>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</si>
  <si>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</si>
  <si>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</si>
  <si>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</si>
  <si>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</si>
  <si>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</si>
  <si>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</si>
  <si>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</si>
  <si>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</si>
  <si>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</si>
  <si>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</si>
  <si>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</si>
  <si>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19 г
об объеме недопоставленной в результате аварийных отключений электрической энергии;</t>
  </si>
  <si>
    <r>
      <t>№ </t>
    </r>
    <r>
      <rPr>
        <sz val="12"/>
        <color rgb="FF000000"/>
        <rFont val="Times New Roman"/>
        <family val="1"/>
        <charset val="204"/>
      </rPr>
      <t>п/п</t>
    </r>
  </si>
  <si>
    <t>Период</t>
  </si>
  <si>
    <t>Количество отключений, отключения</t>
  </si>
  <si>
    <t>Продолжительность отключения, час</t>
  </si>
  <si>
    <t>В том числе с ошибками персонала, ошибка</t>
  </si>
  <si>
    <t>об объеме недопоставленной
 в результате аварийных отключений электрической энергии</t>
  </si>
  <si>
    <t>1.</t>
  </si>
  <si>
    <t>I квартал</t>
  </si>
  <si>
    <t>2.</t>
  </si>
  <si>
    <t>II квартал</t>
  </si>
  <si>
    <t>3.</t>
  </si>
  <si>
    <t>III квартал</t>
  </si>
  <si>
    <t>4.</t>
  </si>
  <si>
    <t>IV квартал</t>
  </si>
  <si>
    <t>5.</t>
  </si>
  <si>
    <t>2022_год (факт)</t>
  </si>
  <si>
    <t xml:space="preserve"> 2022 год (факт)</t>
  </si>
  <si>
    <t>2022 год</t>
  </si>
  <si>
    <t>Норматинвые потери составляют 2,02%, утверждены приказом Министерства энергетики РФ                от 27.02.2015 г. №100</t>
  </si>
  <si>
    <t>Внедрение Автоматизированной системы контроля, учета и управления потреблением энергоресурсов</t>
  </si>
  <si>
    <t>Повышение эффективности учета электрической энергии</t>
  </si>
  <si>
    <t>2023-2024</t>
  </si>
  <si>
    <t>Замена силовых трансформаторов</t>
  </si>
  <si>
    <t>2023-2027</t>
  </si>
  <si>
    <t>Ремонти замена кабельных линий</t>
  </si>
  <si>
    <t>Снижение технологического расхода электрической энергии, повышение качества электроснабжения</t>
  </si>
  <si>
    <t>Баланс мощности электрической энергии по сетям ВН, СН I, СН II и НН   ПАО "Сатурн"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</si>
</sst>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00"/>
    <numFmt numFmtId="166" formatCode="0.0000"/>
    <numFmt numFmtId="167" formatCode="0.000000"/>
    <numFmt numFmtId="168" formatCode="0.0"/>
    <numFmt numFmtId="169" formatCode="#,##0.0000"/>
  </numFmts>
  <fonts count="3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theme="1" tint="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3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b/>
      <sz val="9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4" fillId="0" borderId="0" applyBorder="0">
      <alignment vertical="top"/>
    </xf>
    <xf numFmtId="49" fontId="18" fillId="0" borderId="0">
      <alignment horizontal="center"/>
    </xf>
    <xf numFmtId="0" fontId="17" fillId="0" borderId="0"/>
    <xf numFmtId="0" fontId="19" fillId="0" borderId="0"/>
  </cellStyleXfs>
  <cellXfs count="144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11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12" fillId="0" borderId="8" xfId="1" applyBorder="1" applyAlignment="1" applyProtection="1">
      <alignment horizontal="center" wrapText="1"/>
    </xf>
    <xf numFmtId="0" fontId="11" fillId="0" borderId="8" xfId="0" applyFont="1" applyBorder="1" applyAlignment="1">
      <alignment horizontal="center" wrapText="1"/>
    </xf>
    <xf numFmtId="0" fontId="13" fillId="0" borderId="8" xfId="1" applyFont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8" xfId="0" applyBorder="1" applyAlignment="1">
      <alignment horizontal="center"/>
    </xf>
    <xf numFmtId="169" fontId="15" fillId="3" borderId="22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164" fontId="8" fillId="3" borderId="0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0" fillId="0" borderId="0" xfId="0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/>
    <xf numFmtId="0" fontId="0" fillId="0" borderId="0" xfId="0" applyBorder="1" applyAlignment="1">
      <alignment horizontal="center" wrapText="1"/>
    </xf>
    <xf numFmtId="0" fontId="12" fillId="0" borderId="0" xfId="1" applyBorder="1" applyAlignment="1" applyProtection="1">
      <alignment horizontal="center" wrapText="1"/>
    </xf>
    <xf numFmtId="0" fontId="11" fillId="0" borderId="0" xfId="0" applyFont="1" applyBorder="1" applyAlignment="1">
      <alignment horizontal="center" wrapText="1"/>
    </xf>
    <xf numFmtId="0" fontId="13" fillId="0" borderId="0" xfId="1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/>
    <xf numFmtId="166" fontId="23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Border="1"/>
    <xf numFmtId="2" fontId="23" fillId="0" borderId="0" xfId="0" applyNumberFormat="1" applyFont="1" applyFill="1" applyBorder="1" applyAlignment="1">
      <alignment horizontal="center" vertical="center" wrapText="1"/>
    </xf>
    <xf numFmtId="165" fontId="22" fillId="3" borderId="0" xfId="0" applyNumberFormat="1" applyFont="1" applyFill="1" applyBorder="1" applyAlignment="1">
      <alignment horizontal="center" vertical="center" wrapText="1"/>
    </xf>
    <xf numFmtId="164" fontId="23" fillId="3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166" fontId="23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0" fontId="22" fillId="3" borderId="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8" xfId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8" fillId="0" borderId="0" xfId="0" applyFont="1"/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166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164" fontId="30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/>
    <xf numFmtId="165" fontId="31" fillId="0" borderId="8" xfId="0" applyNumberFormat="1" applyFont="1" applyFill="1" applyBorder="1" applyAlignment="1">
      <alignment horizontal="left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8" fontId="22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Border="1"/>
    <xf numFmtId="0" fontId="32" fillId="0" borderId="8" xfId="0" applyFont="1" applyBorder="1"/>
    <xf numFmtId="0" fontId="32" fillId="0" borderId="8" xfId="0" applyFont="1" applyBorder="1" applyAlignment="1">
      <alignment horizontal="center" wrapText="1"/>
    </xf>
    <xf numFmtId="0" fontId="32" fillId="0" borderId="8" xfId="0" applyFont="1" applyBorder="1" applyAlignment="1">
      <alignment wrapText="1"/>
    </xf>
    <xf numFmtId="0" fontId="1" fillId="0" borderId="8" xfId="0" applyFont="1" applyBorder="1"/>
    <xf numFmtId="167" fontId="1" fillId="0" borderId="8" xfId="0" applyNumberFormat="1" applyFont="1" applyBorder="1"/>
    <xf numFmtId="166" fontId="1" fillId="0" borderId="8" xfId="0" applyNumberFormat="1" applyFont="1" applyBorder="1"/>
    <xf numFmtId="167" fontId="25" fillId="0" borderId="8" xfId="0" applyNumberFormat="1" applyFont="1" applyBorder="1"/>
    <xf numFmtId="2" fontId="1" fillId="0" borderId="8" xfId="0" applyNumberFormat="1" applyFont="1" applyBorder="1"/>
    <xf numFmtId="0" fontId="33" fillId="0" borderId="8" xfId="0" applyFont="1" applyBorder="1" applyAlignment="1">
      <alignment horizontal="center"/>
    </xf>
    <xf numFmtId="2" fontId="33" fillId="0" borderId="8" xfId="0" applyNumberFormat="1" applyFont="1" applyBorder="1" applyAlignment="1"/>
  </cellXfs>
  <cellStyles count="6">
    <cellStyle name="Îáű÷íűé_ĂĎĎĎĐÖ18" xfId="3"/>
    <cellStyle name="Гиперссылка" xfId="1" builtinId="8"/>
    <cellStyle name="Обычный" xfId="0" builtinId="0"/>
    <cellStyle name="Обычный 10" xfId="2"/>
    <cellStyle name="Обычный 2" xfId="5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3"/>
  <sheetViews>
    <sheetView tabSelected="1" topLeftCell="A4" workbookViewId="0">
      <selection sqref="A1:V31"/>
    </sheetView>
  </sheetViews>
  <sheetFormatPr defaultRowHeight="15" x14ac:dyDescent="0.25"/>
  <cols>
    <col min="1" max="1" width="5" customWidth="1"/>
    <col min="2" max="2" width="19.7109375" customWidth="1"/>
    <col min="3" max="3" width="11.28515625" customWidth="1"/>
    <col min="4" max="4" width="10.7109375" customWidth="1"/>
    <col min="5" max="5" width="6.7109375" customWidth="1"/>
    <col min="6" max="6" width="10.42578125" customWidth="1"/>
    <col min="7" max="7" width="9.28515625" customWidth="1"/>
    <col min="8" max="8" width="9.7109375" customWidth="1"/>
    <col min="9" max="9" width="9.85546875" hidden="1" customWidth="1"/>
    <col min="10" max="10" width="6" hidden="1" customWidth="1"/>
    <col min="11" max="11" width="9.5703125" hidden="1" customWidth="1"/>
    <col min="12" max="12" width="13.28515625" hidden="1" customWidth="1"/>
    <col min="13" max="13" width="0" hidden="1" customWidth="1"/>
    <col min="14" max="14" width="5.28515625" customWidth="1"/>
    <col min="15" max="15" width="21.28515625" customWidth="1"/>
  </cols>
  <sheetData>
    <row r="2" spans="1:22" ht="39" customHeight="1" x14ac:dyDescent="0.25">
      <c r="A2" s="50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78.75" customHeight="1" x14ac:dyDescent="0.25">
      <c r="A3" s="50"/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s="50" customFormat="1" ht="15.75" customHeigh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22" x14ac:dyDescent="0.25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50"/>
      <c r="N6" s="93" t="s">
        <v>125</v>
      </c>
      <c r="O6" s="93"/>
      <c r="P6" s="93"/>
      <c r="Q6" s="93"/>
      <c r="R6" s="93"/>
      <c r="S6" s="93"/>
      <c r="T6" s="93"/>
      <c r="U6" s="93"/>
      <c r="V6" s="93"/>
    </row>
    <row r="7" spans="1:22" ht="15.75" thickBot="1" x14ac:dyDescent="0.3">
      <c r="A7" s="68" t="s">
        <v>3</v>
      </c>
      <c r="B7" s="68"/>
      <c r="C7" s="68"/>
      <c r="D7" s="68"/>
      <c r="E7" s="68"/>
      <c r="F7" s="68"/>
      <c r="G7" s="68"/>
      <c r="H7" s="69"/>
      <c r="I7" s="69"/>
      <c r="J7" s="69"/>
      <c r="K7" s="69"/>
      <c r="L7" s="69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15" customHeight="1" x14ac:dyDescent="0.25">
      <c r="A8" s="94" t="s">
        <v>4</v>
      </c>
      <c r="B8" s="95" t="s">
        <v>5</v>
      </c>
      <c r="C8" s="96" t="s">
        <v>114</v>
      </c>
      <c r="D8" s="97"/>
      <c r="E8" s="97"/>
      <c r="F8" s="97"/>
      <c r="G8" s="97"/>
      <c r="H8" s="98"/>
      <c r="I8" s="98"/>
      <c r="J8" s="98"/>
      <c r="K8" s="98"/>
      <c r="L8" s="98"/>
      <c r="M8" s="99"/>
      <c r="N8" s="100" t="s">
        <v>4</v>
      </c>
      <c r="O8" s="100" t="s">
        <v>5</v>
      </c>
      <c r="P8" s="100" t="s">
        <v>115</v>
      </c>
      <c r="Q8" s="100"/>
      <c r="R8" s="100"/>
      <c r="S8" s="100"/>
      <c r="T8" s="100"/>
      <c r="U8" s="65" t="s">
        <v>6</v>
      </c>
      <c r="V8" s="66"/>
    </row>
    <row r="9" spans="1:22" ht="20.45" customHeight="1" x14ac:dyDescent="0.25">
      <c r="A9" s="101"/>
      <c r="B9" s="102"/>
      <c r="C9" s="103" t="s">
        <v>7</v>
      </c>
      <c r="D9" s="104" t="s">
        <v>8</v>
      </c>
      <c r="E9" s="104" t="s">
        <v>9</v>
      </c>
      <c r="F9" s="104" t="s">
        <v>10</v>
      </c>
      <c r="G9" s="104" t="s">
        <v>11</v>
      </c>
      <c r="H9" s="105"/>
      <c r="I9" s="105"/>
      <c r="J9" s="105"/>
      <c r="K9" s="105"/>
      <c r="L9" s="105"/>
      <c r="M9" s="99"/>
      <c r="N9" s="100"/>
      <c r="O9" s="100"/>
      <c r="P9" s="106" t="s">
        <v>7</v>
      </c>
      <c r="Q9" s="106" t="s">
        <v>8</v>
      </c>
      <c r="R9" s="106" t="s">
        <v>9</v>
      </c>
      <c r="S9" s="106" t="s">
        <v>10</v>
      </c>
      <c r="T9" s="106" t="s">
        <v>11</v>
      </c>
      <c r="U9" s="24"/>
      <c r="V9" s="24"/>
    </row>
    <row r="10" spans="1:22" x14ac:dyDescent="0.25">
      <c r="A10" s="103">
        <v>1</v>
      </c>
      <c r="B10" s="107">
        <v>2</v>
      </c>
      <c r="C10" s="103">
        <v>3</v>
      </c>
      <c r="D10" s="104">
        <v>4</v>
      </c>
      <c r="E10" s="104">
        <v>5</v>
      </c>
      <c r="F10" s="104">
        <v>6</v>
      </c>
      <c r="G10" s="104">
        <v>7</v>
      </c>
      <c r="H10" s="105"/>
      <c r="I10" s="105"/>
      <c r="J10" s="105"/>
      <c r="K10" s="105"/>
      <c r="L10" s="105"/>
      <c r="M10" s="99"/>
      <c r="N10" s="106">
        <v>1</v>
      </c>
      <c r="O10" s="106">
        <v>2</v>
      </c>
      <c r="P10" s="106">
        <v>3</v>
      </c>
      <c r="Q10" s="106">
        <v>4</v>
      </c>
      <c r="R10" s="106">
        <v>5</v>
      </c>
      <c r="S10" s="106">
        <v>6</v>
      </c>
      <c r="T10" s="106">
        <v>7</v>
      </c>
      <c r="U10" s="24"/>
      <c r="V10" s="24"/>
    </row>
    <row r="11" spans="1:22" ht="22.5" x14ac:dyDescent="0.25">
      <c r="A11" s="108" t="s">
        <v>12</v>
      </c>
      <c r="B11" s="109" t="s">
        <v>13</v>
      </c>
      <c r="C11" s="110">
        <v>104.887</v>
      </c>
      <c r="D11" s="110">
        <f>C11</f>
        <v>104.887</v>
      </c>
      <c r="E11" s="110"/>
      <c r="F11" s="110">
        <v>103.848</v>
      </c>
      <c r="G11" s="110">
        <v>1.0389999999999999</v>
      </c>
      <c r="H11" s="3"/>
      <c r="I11" s="3"/>
      <c r="J11" s="3"/>
      <c r="K11" s="2"/>
      <c r="L11" s="111"/>
      <c r="M11" s="99"/>
      <c r="N11" s="104" t="s">
        <v>14</v>
      </c>
      <c r="O11" s="112" t="s">
        <v>15</v>
      </c>
      <c r="P11" s="113">
        <f>1000*C11/4782</f>
        <v>21.933709744876619</v>
      </c>
      <c r="Q11" s="113">
        <f>1000*D11/4782</f>
        <v>21.933709744876619</v>
      </c>
      <c r="R11" s="113"/>
      <c r="S11" s="113">
        <f>1000*F11/4782</f>
        <v>21.716436637390213</v>
      </c>
      <c r="T11" s="113">
        <f>1000*G11/4782</f>
        <v>0.21727310748640735</v>
      </c>
      <c r="U11" s="15"/>
      <c r="V11" s="14"/>
    </row>
    <row r="12" spans="1:22" x14ac:dyDescent="0.25">
      <c r="A12" s="103" t="s">
        <v>16</v>
      </c>
      <c r="B12" s="114" t="s">
        <v>17</v>
      </c>
      <c r="C12" s="110">
        <f>C11</f>
        <v>104.887</v>
      </c>
      <c r="D12" s="110">
        <f>D11</f>
        <v>104.887</v>
      </c>
      <c r="E12" s="110"/>
      <c r="F12" s="110"/>
      <c r="G12" s="110"/>
      <c r="H12" s="3"/>
      <c r="I12" s="3"/>
      <c r="J12" s="3"/>
      <c r="K12" s="2"/>
      <c r="L12" s="111"/>
      <c r="M12" s="99"/>
      <c r="N12" s="104" t="s">
        <v>16</v>
      </c>
      <c r="O12" s="115" t="s">
        <v>18</v>
      </c>
      <c r="P12" s="113">
        <f>P11</f>
        <v>21.933709744876619</v>
      </c>
      <c r="Q12" s="113">
        <f>Q11</f>
        <v>21.933709744876619</v>
      </c>
      <c r="R12" s="113"/>
      <c r="S12" s="113">
        <f>S11</f>
        <v>21.716436637390213</v>
      </c>
      <c r="T12" s="113">
        <f>T11</f>
        <v>0.21727310748640735</v>
      </c>
      <c r="U12" s="15"/>
      <c r="V12" s="14"/>
    </row>
    <row r="13" spans="1:22" x14ac:dyDescent="0.25">
      <c r="A13" s="103"/>
      <c r="B13" s="114" t="s">
        <v>19</v>
      </c>
      <c r="C13" s="110"/>
      <c r="D13" s="110"/>
      <c r="E13" s="110"/>
      <c r="F13" s="110"/>
      <c r="G13" s="110"/>
      <c r="H13" s="105"/>
      <c r="I13" s="105"/>
      <c r="J13" s="105"/>
      <c r="K13" s="105"/>
      <c r="L13" s="105"/>
      <c r="M13" s="99"/>
      <c r="N13" s="104" t="s">
        <v>20</v>
      </c>
      <c r="O13" s="115" t="s">
        <v>21</v>
      </c>
      <c r="P13" s="104"/>
      <c r="Q13" s="104"/>
      <c r="R13" s="104"/>
      <c r="S13" s="104"/>
      <c r="T13" s="104"/>
      <c r="U13" s="49"/>
      <c r="V13" s="49"/>
    </row>
    <row r="14" spans="1:22" x14ac:dyDescent="0.25">
      <c r="A14" s="103"/>
      <c r="B14" s="114" t="s">
        <v>22</v>
      </c>
      <c r="C14" s="110">
        <f>C12</f>
        <v>104.887</v>
      </c>
      <c r="D14" s="110">
        <f>D12</f>
        <v>104.887</v>
      </c>
      <c r="E14" s="110"/>
      <c r="F14" s="110">
        <f>F11</f>
        <v>103.848</v>
      </c>
      <c r="G14" s="110"/>
      <c r="H14" s="3"/>
      <c r="I14" s="3"/>
      <c r="J14" s="105"/>
      <c r="K14" s="2"/>
      <c r="L14" s="105"/>
      <c r="M14" s="99"/>
      <c r="N14" s="104"/>
      <c r="O14" s="115" t="s">
        <v>23</v>
      </c>
      <c r="P14" s="113">
        <f>P12</f>
        <v>21.933709744876619</v>
      </c>
      <c r="Q14" s="113">
        <f>Q12</f>
        <v>21.933709744876619</v>
      </c>
      <c r="R14" s="113"/>
      <c r="S14" s="113">
        <f>S12</f>
        <v>21.716436637390213</v>
      </c>
      <c r="T14" s="113">
        <f>T12</f>
        <v>0.21727310748640735</v>
      </c>
      <c r="U14" s="15"/>
      <c r="V14" s="14"/>
    </row>
    <row r="15" spans="1:22" ht="22.5" customHeight="1" x14ac:dyDescent="0.25">
      <c r="A15" s="103"/>
      <c r="B15" s="114" t="s">
        <v>24</v>
      </c>
      <c r="C15" s="110"/>
      <c r="D15" s="110"/>
      <c r="E15" s="110"/>
      <c r="F15" s="110"/>
      <c r="G15" s="110"/>
      <c r="H15" s="3"/>
      <c r="I15" s="105"/>
      <c r="J15" s="3"/>
      <c r="K15" s="3"/>
      <c r="L15" s="105"/>
      <c r="M15" s="99"/>
      <c r="N15" s="104" t="s">
        <v>25</v>
      </c>
      <c r="O15" s="112" t="s">
        <v>26</v>
      </c>
      <c r="P15" s="116">
        <v>0.40200000000000002</v>
      </c>
      <c r="Q15" s="113">
        <v>0.1447</v>
      </c>
      <c r="R15" s="113"/>
      <c r="S15" s="113">
        <v>0.46476369719782518</v>
      </c>
      <c r="T15" s="116">
        <v>8.0213299874529477E-5</v>
      </c>
      <c r="U15" s="15"/>
      <c r="V15" s="22"/>
    </row>
    <row r="16" spans="1:22" x14ac:dyDescent="0.25">
      <c r="A16" s="103"/>
      <c r="B16" s="114" t="s">
        <v>27</v>
      </c>
      <c r="C16" s="110"/>
      <c r="D16" s="110"/>
      <c r="E16" s="110"/>
      <c r="F16" s="110"/>
      <c r="G16" s="110">
        <f>G11</f>
        <v>1.0389999999999999</v>
      </c>
      <c r="H16" s="3"/>
      <c r="I16" s="105"/>
      <c r="J16" s="105"/>
      <c r="K16" s="111"/>
      <c r="L16" s="111"/>
      <c r="M16" s="99"/>
      <c r="N16" s="104"/>
      <c r="O16" s="115" t="s">
        <v>28</v>
      </c>
      <c r="P16" s="117">
        <f>P15*100/P11</f>
        <v>1.8327952939830487</v>
      </c>
      <c r="Q16" s="117">
        <f>Q15*100/Q11</f>
        <v>0.65971512198842563</v>
      </c>
      <c r="R16" s="117"/>
      <c r="S16" s="117">
        <f t="shared" ref="S16:T16" si="0">S15*100/S11</f>
        <v>2.1401471381249517</v>
      </c>
      <c r="T16" s="117">
        <f t="shared" si="0"/>
        <v>3.6918190567853705E-2</v>
      </c>
      <c r="U16" s="19"/>
      <c r="V16" s="15"/>
    </row>
    <row r="17" spans="1:22" ht="38.25" customHeight="1" x14ac:dyDescent="0.25">
      <c r="A17" s="103" t="s">
        <v>20</v>
      </c>
      <c r="B17" s="114" t="s">
        <v>29</v>
      </c>
      <c r="C17" s="110"/>
      <c r="D17" s="110"/>
      <c r="E17" s="110"/>
      <c r="F17" s="110"/>
      <c r="G17" s="110"/>
      <c r="H17" s="105"/>
      <c r="I17" s="105"/>
      <c r="J17" s="105"/>
      <c r="K17" s="105"/>
      <c r="L17" s="105"/>
      <c r="M17" s="99"/>
      <c r="N17" s="104" t="s">
        <v>30</v>
      </c>
      <c r="O17" s="115" t="s">
        <v>31</v>
      </c>
      <c r="P17" s="118">
        <v>1.5895999999999999</v>
      </c>
      <c r="Q17" s="119"/>
      <c r="R17" s="119"/>
      <c r="S17" s="118"/>
      <c r="T17" s="118">
        <v>1.5895999999999999</v>
      </c>
      <c r="U17" s="15"/>
      <c r="V17" s="49"/>
    </row>
    <row r="18" spans="1:22" ht="26.25" customHeight="1" x14ac:dyDescent="0.25">
      <c r="A18" s="103" t="s">
        <v>32</v>
      </c>
      <c r="B18" s="114" t="s">
        <v>33</v>
      </c>
      <c r="C18" s="110"/>
      <c r="D18" s="110"/>
      <c r="E18" s="110"/>
      <c r="F18" s="110"/>
      <c r="G18" s="110"/>
      <c r="H18" s="105"/>
      <c r="I18" s="105"/>
      <c r="J18" s="105"/>
      <c r="K18" s="105"/>
      <c r="L18" s="105"/>
      <c r="M18" s="99"/>
      <c r="N18" s="104" t="s">
        <v>34</v>
      </c>
      <c r="O18" s="112" t="s">
        <v>35</v>
      </c>
      <c r="P18" s="113"/>
      <c r="Q18" s="113">
        <f>25.131</f>
        <v>25.131</v>
      </c>
      <c r="R18" s="113"/>
      <c r="S18" s="118">
        <f>17.93</f>
        <v>17.93</v>
      </c>
      <c r="T18" s="118">
        <v>0.82933999999999997</v>
      </c>
      <c r="U18" s="15"/>
      <c r="V18" s="14"/>
    </row>
    <row r="19" spans="1:22" ht="73.5" customHeight="1" x14ac:dyDescent="0.25">
      <c r="A19" s="103" t="s">
        <v>36</v>
      </c>
      <c r="B19" s="114" t="s">
        <v>37</v>
      </c>
      <c r="C19" s="110">
        <f>C14</f>
        <v>104.887</v>
      </c>
      <c r="D19" s="110"/>
      <c r="E19" s="110"/>
      <c r="F19" s="110">
        <v>0</v>
      </c>
      <c r="G19" s="110">
        <v>0</v>
      </c>
      <c r="H19" s="2"/>
      <c r="I19" s="105"/>
      <c r="J19" s="3"/>
      <c r="K19" s="111"/>
      <c r="L19" s="3"/>
      <c r="M19" s="99"/>
      <c r="N19" s="104" t="s">
        <v>38</v>
      </c>
      <c r="O19" s="115" t="s">
        <v>39</v>
      </c>
      <c r="P19" s="118">
        <v>26.957000000000001</v>
      </c>
      <c r="Q19" s="119"/>
      <c r="R19" s="118"/>
      <c r="S19" s="118">
        <v>25.398</v>
      </c>
      <c r="T19" s="118">
        <v>1.8089999999999999</v>
      </c>
      <c r="U19" s="15"/>
      <c r="V19" s="23"/>
    </row>
    <row r="20" spans="1:22" ht="38.25" customHeight="1" x14ac:dyDescent="0.25">
      <c r="A20" s="103" t="s">
        <v>25</v>
      </c>
      <c r="B20" s="120" t="s">
        <v>40</v>
      </c>
      <c r="C20" s="110">
        <v>2.02</v>
      </c>
      <c r="D20" s="110">
        <v>0.86846500000000015</v>
      </c>
      <c r="E20" s="110"/>
      <c r="F20" s="110">
        <v>1.6070209999999998</v>
      </c>
      <c r="G20" s="110">
        <v>0.17205899999999999</v>
      </c>
      <c r="H20" s="111"/>
      <c r="I20" s="121"/>
      <c r="J20" s="3"/>
      <c r="K20" s="122"/>
      <c r="L20" s="111"/>
      <c r="M20" s="99"/>
      <c r="N20" s="104" t="s">
        <v>41</v>
      </c>
      <c r="O20" s="115" t="s">
        <v>42</v>
      </c>
      <c r="P20" s="104"/>
      <c r="Q20" s="104"/>
      <c r="R20" s="104"/>
      <c r="S20" s="104"/>
      <c r="T20" s="104"/>
      <c r="U20" s="49"/>
      <c r="V20" s="49"/>
    </row>
    <row r="21" spans="1:22" ht="24" customHeight="1" x14ac:dyDescent="0.25">
      <c r="A21" s="103"/>
      <c r="B21" s="114" t="s">
        <v>43</v>
      </c>
      <c r="C21" s="110">
        <v>2.02</v>
      </c>
      <c r="D21" s="110">
        <f>D20*100/D11</f>
        <v>0.8280006101804801</v>
      </c>
      <c r="E21" s="110"/>
      <c r="F21" s="110">
        <f>F20*100/F11</f>
        <v>1.5474741930513825</v>
      </c>
      <c r="G21" s="110">
        <f>G20*100/G11</f>
        <v>16.560057747834456</v>
      </c>
      <c r="H21" s="123"/>
      <c r="I21" s="123"/>
      <c r="J21" s="124"/>
      <c r="K21" s="123"/>
      <c r="L21" s="123"/>
      <c r="M21" s="99"/>
      <c r="N21" s="104" t="s">
        <v>44</v>
      </c>
      <c r="O21" s="115" t="s">
        <v>45</v>
      </c>
      <c r="P21" s="113"/>
      <c r="Q21" s="104"/>
      <c r="R21" s="104"/>
      <c r="S21" s="113"/>
      <c r="T21" s="104"/>
      <c r="U21" s="15"/>
      <c r="V21" s="23"/>
    </row>
    <row r="22" spans="1:22" x14ac:dyDescent="0.25">
      <c r="A22" s="17"/>
      <c r="B22" s="14"/>
      <c r="C22" s="17"/>
      <c r="D22" s="14"/>
      <c r="E22" s="17"/>
      <c r="F22" s="14"/>
      <c r="G22" s="17"/>
      <c r="H22" s="15"/>
      <c r="I22" s="49"/>
      <c r="J22" s="49"/>
      <c r="K22" s="14"/>
      <c r="L22" s="15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5">
      <c r="A23" s="19"/>
      <c r="B23" s="20"/>
      <c r="C23" s="19"/>
      <c r="D23" s="20"/>
      <c r="E23" s="19"/>
      <c r="F23" s="20"/>
      <c r="G23" s="19"/>
      <c r="H23" s="15"/>
      <c r="I23" s="21"/>
      <c r="J23" s="14"/>
      <c r="K23" s="16"/>
      <c r="L23" s="16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x14ac:dyDescent="0.25">
      <c r="A24" s="4" t="s">
        <v>46</v>
      </c>
      <c r="B24" s="4"/>
      <c r="C24" s="4"/>
      <c r="D24" s="4"/>
      <c r="E24" s="4"/>
      <c r="F24" s="4"/>
      <c r="G24" s="4"/>
      <c r="H24" s="15"/>
      <c r="I24" s="49"/>
      <c r="J24" s="49"/>
      <c r="K24" s="22"/>
      <c r="L24" s="15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x14ac:dyDescent="0.25">
      <c r="A25" s="50"/>
      <c r="B25" s="50"/>
      <c r="C25" s="50"/>
      <c r="D25" s="50"/>
      <c r="E25" s="50"/>
      <c r="F25" s="50"/>
      <c r="G25" s="50"/>
      <c r="H25" s="49"/>
      <c r="I25" s="49"/>
      <c r="J25" s="49"/>
      <c r="K25" s="22"/>
      <c r="L25" s="49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x14ac:dyDescent="0.25">
      <c r="A26" s="125" t="s">
        <v>47</v>
      </c>
      <c r="B26" s="125" t="s">
        <v>48</v>
      </c>
      <c r="C26" s="125" t="s">
        <v>49</v>
      </c>
      <c r="D26" s="125"/>
      <c r="E26" s="125"/>
      <c r="F26" s="125"/>
      <c r="G26" s="125"/>
      <c r="H26" s="49"/>
      <c r="I26" s="49"/>
      <c r="J26" s="49"/>
      <c r="K26" s="49"/>
      <c r="L26" s="49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x14ac:dyDescent="0.25">
      <c r="A27" s="125"/>
      <c r="B27" s="125"/>
      <c r="C27" s="126" t="s">
        <v>7</v>
      </c>
      <c r="D27" s="126" t="s">
        <v>8</v>
      </c>
      <c r="E27" s="126" t="s">
        <v>9</v>
      </c>
      <c r="F27" s="126" t="s">
        <v>10</v>
      </c>
      <c r="G27" s="126" t="s">
        <v>50</v>
      </c>
      <c r="H27" s="49"/>
      <c r="I27" s="49"/>
      <c r="J27" s="49"/>
      <c r="K27" s="49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x14ac:dyDescent="0.25">
      <c r="A28" s="127">
        <v>1</v>
      </c>
      <c r="B28" s="127">
        <v>2</v>
      </c>
      <c r="C28" s="127">
        <v>3</v>
      </c>
      <c r="D28" s="127">
        <v>4</v>
      </c>
      <c r="E28" s="127">
        <v>5</v>
      </c>
      <c r="F28" s="127">
        <v>6</v>
      </c>
      <c r="G28" s="127">
        <v>7</v>
      </c>
      <c r="H28" s="15"/>
      <c r="I28" s="23"/>
      <c r="J28" s="23"/>
      <c r="K28" s="15"/>
      <c r="L28" s="14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x14ac:dyDescent="0.25">
      <c r="A29" s="128"/>
      <c r="B29" s="129" t="s">
        <v>51</v>
      </c>
      <c r="C29" s="130">
        <f>F29+G29</f>
        <v>104.887</v>
      </c>
      <c r="D29" s="131">
        <v>0</v>
      </c>
      <c r="E29" s="131">
        <v>0</v>
      </c>
      <c r="F29" s="132">
        <v>103.848</v>
      </c>
      <c r="G29" s="133">
        <v>1.0389999999999999</v>
      </c>
      <c r="H29" s="2"/>
      <c r="I29" s="1"/>
      <c r="J29" s="1"/>
      <c r="K29" s="2"/>
      <c r="L29" s="3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7" spans="13:14" ht="30.6" customHeight="1" x14ac:dyDescent="0.25">
      <c r="M37" s="50"/>
      <c r="N37" s="50"/>
    </row>
    <row r="39" spans="13:14" ht="33" customHeight="1" x14ac:dyDescent="0.25">
      <c r="M39" s="50"/>
      <c r="N39" s="50"/>
    </row>
    <row r="41" spans="13:14" ht="60" customHeight="1" x14ac:dyDescent="0.25">
      <c r="M41" s="50"/>
      <c r="N41" s="50"/>
    </row>
    <row r="42" spans="13:14" ht="43.9" customHeight="1" x14ac:dyDescent="0.25">
      <c r="M42" s="50"/>
      <c r="N42" s="50"/>
    </row>
    <row r="43" spans="13:14" x14ac:dyDescent="0.25">
      <c r="M43" s="27"/>
      <c r="N43" s="27"/>
    </row>
  </sheetData>
  <protectedRanges>
    <protectedRange sqref="K25:L27 D22:F22 I22:K22 I23:J27 D23:E23 C8:L8" name="Диапазон1_1"/>
    <protectedRange sqref="P8:V8" name="Диапазон1"/>
    <protectedRange sqref="A29:B29" name="Диапазон2"/>
  </protectedRanges>
  <mergeCells count="16">
    <mergeCell ref="O8:O9"/>
    <mergeCell ref="P8:T8"/>
    <mergeCell ref="U8:V8"/>
    <mergeCell ref="N6:V6"/>
    <mergeCell ref="B3:L3"/>
    <mergeCell ref="B8:B9"/>
    <mergeCell ref="A5:L5"/>
    <mergeCell ref="A7:L7"/>
    <mergeCell ref="A8:A9"/>
    <mergeCell ref="C8:G8"/>
    <mergeCell ref="H8:L8"/>
    <mergeCell ref="A26:A27"/>
    <mergeCell ref="B26:B27"/>
    <mergeCell ref="C26:G26"/>
    <mergeCell ref="B2:L2"/>
    <mergeCell ref="N8:N9"/>
  </mergeCells>
  <dataValidations count="1">
    <dataValidation type="decimal" allowBlank="1" showErrorMessage="1" errorTitle="Ошибка" error="Допускается ввод только действительных чисел!" sqref="M43:N43">
      <formula1>-9.99999999999999E+23</formula1>
      <formula2>9.99999999999999E+23</formula2>
    </dataValidation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E11" sqref="E11"/>
    </sheetView>
  </sheetViews>
  <sheetFormatPr defaultRowHeight="15" x14ac:dyDescent="0.25"/>
  <cols>
    <col min="1" max="1" width="17.140625" style="4" customWidth="1"/>
    <col min="2" max="2" width="18.7109375" style="4" customWidth="1"/>
    <col min="3" max="3" width="18.28515625" style="4" customWidth="1"/>
    <col min="4" max="4" width="13.5703125" style="4" customWidth="1"/>
    <col min="5" max="5" width="14.140625" style="4" customWidth="1"/>
    <col min="6" max="6" width="16.85546875" style="4" customWidth="1"/>
    <col min="7" max="9" width="9.140625" style="4"/>
    <col min="10" max="10" width="5.7109375" style="4" customWidth="1"/>
    <col min="11" max="16384" width="9.140625" style="4"/>
  </cols>
  <sheetData>
    <row r="1" spans="1:12" ht="43.15" customHeight="1" x14ac:dyDescent="0.25">
      <c r="A1" s="71" t="s">
        <v>0</v>
      </c>
      <c r="B1" s="71"/>
      <c r="C1" s="71"/>
      <c r="D1" s="71"/>
      <c r="E1" s="71"/>
      <c r="F1" s="71"/>
      <c r="G1" s="51"/>
      <c r="H1" s="51"/>
      <c r="I1" s="51"/>
      <c r="J1" s="51"/>
      <c r="K1" s="51"/>
      <c r="L1" s="51"/>
    </row>
    <row r="2" spans="1:12" ht="63.75" customHeight="1" x14ac:dyDescent="0.25">
      <c r="A2" s="71"/>
      <c r="B2" s="71"/>
      <c r="C2" s="71"/>
      <c r="D2" s="71"/>
      <c r="E2" s="71"/>
      <c r="F2" s="71"/>
      <c r="G2" s="51"/>
      <c r="H2" s="51"/>
      <c r="I2" s="51"/>
      <c r="J2" s="51"/>
      <c r="K2" s="51"/>
      <c r="L2" s="51"/>
    </row>
    <row r="3" spans="1:12" s="31" customFormat="1" x14ac:dyDescent="0.25">
      <c r="A3" s="73"/>
      <c r="B3" s="73"/>
      <c r="C3" s="74"/>
      <c r="D3" s="74"/>
      <c r="E3" s="74"/>
      <c r="F3" s="74"/>
      <c r="G3" s="74"/>
    </row>
    <row r="4" spans="1:12" s="31" customFormat="1" ht="42.75" customHeight="1" x14ac:dyDescent="0.25">
      <c r="A4" s="134" t="s">
        <v>52</v>
      </c>
      <c r="B4" s="135" t="s">
        <v>53</v>
      </c>
      <c r="C4" s="136" t="s">
        <v>54</v>
      </c>
      <c r="D4" s="75"/>
      <c r="E4" s="74"/>
      <c r="F4" s="74"/>
    </row>
    <row r="5" spans="1:12" s="31" customFormat="1" ht="21" customHeight="1" x14ac:dyDescent="0.25">
      <c r="A5" s="134" t="s">
        <v>55</v>
      </c>
      <c r="B5" s="137">
        <v>189812</v>
      </c>
      <c r="C5" s="137">
        <v>602041.91</v>
      </c>
      <c r="D5" s="76"/>
      <c r="E5" s="77"/>
      <c r="F5" s="78"/>
    </row>
    <row r="6" spans="1:12" s="31" customFormat="1" ht="17.25" customHeight="1" x14ac:dyDescent="0.25">
      <c r="A6" s="134" t="s">
        <v>56</v>
      </c>
      <c r="B6" s="137">
        <v>198130</v>
      </c>
      <c r="C6" s="137">
        <v>707754.44</v>
      </c>
      <c r="D6" s="76"/>
      <c r="E6" s="77"/>
      <c r="F6" s="78"/>
    </row>
    <row r="7" spans="1:12" s="31" customFormat="1" ht="16.5" customHeight="1" x14ac:dyDescent="0.25">
      <c r="A7" s="134" t="s">
        <v>57</v>
      </c>
      <c r="B7" s="137">
        <v>211679</v>
      </c>
      <c r="C7" s="137">
        <v>688732.09</v>
      </c>
      <c r="D7" s="76"/>
      <c r="E7" s="74"/>
      <c r="F7" s="74"/>
    </row>
    <row r="8" spans="1:12" s="31" customFormat="1" x14ac:dyDescent="0.25">
      <c r="A8" s="134" t="s">
        <v>58</v>
      </c>
      <c r="B8" s="138">
        <v>179916.43140999999</v>
      </c>
      <c r="C8" s="139">
        <v>579230.30000000005</v>
      </c>
      <c r="D8" s="76"/>
      <c r="E8" s="77"/>
      <c r="F8" s="74"/>
    </row>
    <row r="9" spans="1:12" s="31" customFormat="1" x14ac:dyDescent="0.25">
      <c r="A9" s="134" t="s">
        <v>59</v>
      </c>
      <c r="B9" s="138">
        <v>165455.7089</v>
      </c>
      <c r="C9" s="137">
        <v>520123.95</v>
      </c>
      <c r="D9" s="76"/>
      <c r="E9" s="79"/>
      <c r="F9" s="74"/>
    </row>
    <row r="10" spans="1:12" s="31" customFormat="1" x14ac:dyDescent="0.25">
      <c r="A10" s="134" t="s">
        <v>60</v>
      </c>
      <c r="B10" s="140">
        <v>155427.82915000001</v>
      </c>
      <c r="C10" s="137">
        <v>495161.35</v>
      </c>
      <c r="D10" s="76"/>
      <c r="E10" s="77"/>
      <c r="F10" s="78"/>
    </row>
    <row r="11" spans="1:12" s="31" customFormat="1" ht="20.25" customHeight="1" x14ac:dyDescent="0.25">
      <c r="A11" s="134" t="s">
        <v>61</v>
      </c>
      <c r="B11" s="138">
        <v>140313.78280799999</v>
      </c>
      <c r="C11" s="137">
        <v>474313.34</v>
      </c>
      <c r="D11" s="76"/>
      <c r="E11" s="74"/>
      <c r="F11" s="74"/>
    </row>
    <row r="12" spans="1:12" s="31" customFormat="1" ht="24.75" customHeight="1" x14ac:dyDescent="0.25">
      <c r="A12" s="134" t="s">
        <v>62</v>
      </c>
      <c r="B12" s="138">
        <v>151097.66084299999</v>
      </c>
      <c r="C12" s="137">
        <v>493173.7</v>
      </c>
      <c r="D12" s="76"/>
      <c r="E12" s="74"/>
      <c r="F12" s="74"/>
    </row>
    <row r="13" spans="1:12" s="31" customFormat="1" ht="22.5" customHeight="1" x14ac:dyDescent="0.25">
      <c r="A13" s="134" t="s">
        <v>63</v>
      </c>
      <c r="B13" s="138">
        <v>159790.34615200001</v>
      </c>
      <c r="C13" s="137">
        <v>537474.65</v>
      </c>
      <c r="D13" s="76"/>
      <c r="E13" s="77"/>
      <c r="F13" s="79"/>
    </row>
    <row r="14" spans="1:12" s="31" customFormat="1" ht="23.25" customHeight="1" x14ac:dyDescent="0.25">
      <c r="A14" s="134" t="s">
        <v>64</v>
      </c>
      <c r="B14" s="138">
        <v>167264.64435799999</v>
      </c>
      <c r="C14" s="137">
        <v>537174.42000000004</v>
      </c>
      <c r="D14" s="76"/>
      <c r="E14" s="78"/>
      <c r="F14" s="77"/>
    </row>
    <row r="15" spans="1:12" s="31" customFormat="1" ht="19.5" customHeight="1" x14ac:dyDescent="0.25">
      <c r="A15" s="134" t="s">
        <v>65</v>
      </c>
      <c r="B15" s="138">
        <v>213776.84566799999</v>
      </c>
      <c r="C15" s="137">
        <v>700297.03</v>
      </c>
      <c r="D15" s="80"/>
      <c r="E15" s="81"/>
      <c r="F15" s="81"/>
    </row>
    <row r="16" spans="1:12" s="31" customFormat="1" ht="14.25" customHeight="1" x14ac:dyDescent="0.25">
      <c r="A16" s="134" t="s">
        <v>66</v>
      </c>
      <c r="B16" s="138">
        <v>228015.88203499999</v>
      </c>
      <c r="C16" s="141">
        <v>750646.52</v>
      </c>
      <c r="E16" s="82"/>
      <c r="F16" s="83"/>
    </row>
    <row r="17" spans="1:7" s="31" customFormat="1" ht="15" customHeight="1" x14ac:dyDescent="0.25">
      <c r="A17" s="134" t="s">
        <v>7</v>
      </c>
      <c r="B17" s="142">
        <f>SUM(B5:B16)</f>
        <v>2160680.1313239997</v>
      </c>
      <c r="C17" s="143">
        <f>SUM(C5:C16)</f>
        <v>7086123.7000000011</v>
      </c>
      <c r="D17" s="84"/>
      <c r="E17" s="85"/>
      <c r="F17" s="83"/>
    </row>
    <row r="18" spans="1:7" s="31" customFormat="1" ht="15.75" customHeight="1" x14ac:dyDescent="0.25">
      <c r="A18" s="74"/>
      <c r="B18" s="86"/>
      <c r="C18" s="87"/>
      <c r="D18" s="87"/>
      <c r="E18" s="87"/>
      <c r="F18" s="87"/>
      <c r="G18" s="87"/>
    </row>
    <row r="19" spans="1:7" s="31" customFormat="1" ht="42" customHeight="1" x14ac:dyDescent="0.25">
      <c r="A19" s="88" t="s">
        <v>67</v>
      </c>
      <c r="B19" s="89"/>
      <c r="C19" s="89"/>
      <c r="D19" s="89"/>
      <c r="E19" s="90"/>
      <c r="F19" s="83"/>
      <c r="G19" s="85"/>
    </row>
    <row r="20" spans="1:7" s="31" customFormat="1" ht="42" customHeight="1" x14ac:dyDescent="0.25">
      <c r="A20" s="88" t="s">
        <v>117</v>
      </c>
      <c r="B20" s="89"/>
      <c r="C20" s="89"/>
      <c r="D20" s="89"/>
      <c r="E20" s="90"/>
      <c r="F20" s="83"/>
      <c r="G20" s="85"/>
    </row>
    <row r="21" spans="1:7" ht="33" customHeight="1" x14ac:dyDescent="0.25"/>
    <row r="22" spans="1:7" ht="24.75" customHeight="1" x14ac:dyDescent="0.25">
      <c r="A22" s="71" t="s">
        <v>68</v>
      </c>
      <c r="B22" s="71"/>
      <c r="C22" s="71"/>
      <c r="D22" s="71"/>
      <c r="E22" s="71"/>
      <c r="F22" s="52"/>
    </row>
    <row r="23" spans="1:7" ht="15.75" thickBot="1" x14ac:dyDescent="0.3"/>
    <row r="24" spans="1:7" ht="39" thickBot="1" x14ac:dyDescent="0.3">
      <c r="A24" s="53" t="s">
        <v>69</v>
      </c>
      <c r="B24" s="54" t="s">
        <v>70</v>
      </c>
      <c r="C24" s="54" t="s">
        <v>71</v>
      </c>
      <c r="D24" s="54" t="s">
        <v>72</v>
      </c>
      <c r="E24" s="55" t="s">
        <v>73</v>
      </c>
      <c r="F24" s="56" t="s">
        <v>74</v>
      </c>
    </row>
    <row r="25" spans="1:7" ht="77.25" thickBot="1" x14ac:dyDescent="0.3">
      <c r="A25" s="59">
        <v>1</v>
      </c>
      <c r="B25" s="60" t="s">
        <v>118</v>
      </c>
      <c r="C25" s="60" t="s">
        <v>119</v>
      </c>
      <c r="D25" s="57"/>
      <c r="E25" s="58" t="s">
        <v>120</v>
      </c>
      <c r="F25" s="61" t="s">
        <v>75</v>
      </c>
    </row>
    <row r="26" spans="1:7" ht="64.5" thickBot="1" x14ac:dyDescent="0.3">
      <c r="A26" s="59">
        <v>2</v>
      </c>
      <c r="B26" s="60" t="s">
        <v>121</v>
      </c>
      <c r="C26" s="60" t="s">
        <v>77</v>
      </c>
      <c r="D26" s="57"/>
      <c r="E26" s="58" t="s">
        <v>122</v>
      </c>
      <c r="F26" s="61" t="s">
        <v>75</v>
      </c>
    </row>
    <row r="27" spans="1:7" ht="90" thickBot="1" x14ac:dyDescent="0.3">
      <c r="A27" s="59">
        <v>3</v>
      </c>
      <c r="B27" s="60" t="s">
        <v>123</v>
      </c>
      <c r="C27" s="60" t="s">
        <v>124</v>
      </c>
      <c r="D27" s="57"/>
      <c r="E27" s="58" t="s">
        <v>122</v>
      </c>
      <c r="F27" s="61" t="s">
        <v>75</v>
      </c>
    </row>
    <row r="28" spans="1:7" ht="64.5" thickBot="1" x14ac:dyDescent="0.3">
      <c r="A28" s="59">
        <v>4</v>
      </c>
      <c r="B28" s="62" t="s">
        <v>78</v>
      </c>
      <c r="C28" s="60" t="s">
        <v>77</v>
      </c>
      <c r="D28" s="63"/>
      <c r="E28" s="58" t="s">
        <v>76</v>
      </c>
      <c r="F28" s="61" t="s">
        <v>75</v>
      </c>
    </row>
  </sheetData>
  <protectedRanges>
    <protectedRange sqref="I18:J20 D16:E16 H16:J16 H17:I17 D18:G18 K19:L20" name="Диапазон1_1"/>
  </protectedRanges>
  <mergeCells count="4">
    <mergeCell ref="A20:E20"/>
    <mergeCell ref="A19:E19"/>
    <mergeCell ref="A1:F2"/>
    <mergeCell ref="A22:E22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sqref="A1:I9"/>
    </sheetView>
  </sheetViews>
  <sheetFormatPr defaultRowHeight="15" x14ac:dyDescent="0.25"/>
  <cols>
    <col min="1" max="1" width="6.28515625" customWidth="1"/>
    <col min="2" max="2" width="16.7109375" customWidth="1"/>
    <col min="3" max="3" width="11.5703125" customWidth="1"/>
    <col min="4" max="4" width="10.140625" customWidth="1"/>
    <col min="5" max="5" width="11.28515625" customWidth="1"/>
    <col min="6" max="6" width="10" customWidth="1"/>
    <col min="7" max="7" width="10.140625" customWidth="1"/>
  </cols>
  <sheetData>
    <row r="1" spans="1:12" ht="72.75" customHeight="1" x14ac:dyDescent="0.2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48"/>
      <c r="K1" s="48"/>
      <c r="L1" s="48"/>
    </row>
    <row r="2" spans="1:12" x14ac:dyDescent="0.25">
      <c r="A2" s="72"/>
      <c r="B2" s="72"/>
      <c r="C2" s="72"/>
      <c r="D2" s="72"/>
      <c r="E2" s="72"/>
      <c r="F2" s="72"/>
      <c r="G2" s="72"/>
      <c r="H2" s="72"/>
      <c r="I2" s="72"/>
      <c r="J2" s="50"/>
      <c r="K2" s="50"/>
      <c r="L2" s="50"/>
    </row>
    <row r="3" spans="1:12" x14ac:dyDescent="0.25">
      <c r="A3" s="31" t="s">
        <v>80</v>
      </c>
      <c r="B3" s="31"/>
      <c r="C3" s="31"/>
      <c r="D3" s="31"/>
      <c r="E3" s="31"/>
      <c r="F3" s="31"/>
      <c r="G3" s="31"/>
      <c r="H3" s="50"/>
      <c r="I3" s="50"/>
      <c r="J3" s="50"/>
      <c r="K3" s="50"/>
      <c r="L3" s="50"/>
    </row>
    <row r="4" spans="1:12" x14ac:dyDescent="0.25">
      <c r="A4" s="28"/>
      <c r="B4" s="28"/>
      <c r="C4" s="28"/>
      <c r="D4" s="28"/>
      <c r="E4" s="28"/>
      <c r="F4" s="28"/>
      <c r="G4" s="28"/>
      <c r="H4" s="50"/>
      <c r="I4" s="50"/>
      <c r="J4" s="50"/>
      <c r="K4" s="50"/>
      <c r="L4" s="50"/>
    </row>
    <row r="5" spans="1:12" ht="42" customHeight="1" x14ac:dyDescent="0.25">
      <c r="A5" s="70"/>
      <c r="B5" s="70"/>
      <c r="C5" s="70"/>
      <c r="D5" s="70"/>
      <c r="E5" s="70"/>
      <c r="F5" s="70"/>
      <c r="G5" s="70"/>
      <c r="H5" s="50"/>
      <c r="I5" s="50"/>
      <c r="J5" s="50"/>
      <c r="K5" s="50"/>
      <c r="L5" s="50"/>
    </row>
    <row r="6" spans="1:12" ht="34.9" customHeight="1" x14ac:dyDescent="0.25">
      <c r="A6" s="70"/>
      <c r="B6" s="70"/>
      <c r="C6" s="49"/>
      <c r="D6" s="49"/>
      <c r="E6" s="49"/>
      <c r="F6" s="49"/>
      <c r="G6" s="49"/>
      <c r="H6" s="50"/>
      <c r="I6" s="50"/>
      <c r="J6" s="50"/>
      <c r="K6" s="50"/>
      <c r="L6" s="50"/>
    </row>
    <row r="7" spans="1:12" x14ac:dyDescent="0.25">
      <c r="A7" s="24"/>
      <c r="B7" s="24"/>
      <c r="C7" s="24"/>
      <c r="D7" s="24"/>
      <c r="E7" s="24"/>
      <c r="F7" s="24"/>
      <c r="G7" s="24"/>
      <c r="H7" s="50"/>
      <c r="I7" s="50"/>
      <c r="J7" s="50"/>
      <c r="K7" s="50"/>
      <c r="L7" s="50"/>
    </row>
    <row r="8" spans="1:12" x14ac:dyDescent="0.25">
      <c r="A8" s="32"/>
      <c r="B8" s="33"/>
      <c r="C8" s="16"/>
      <c r="D8" s="34"/>
      <c r="E8" s="34"/>
      <c r="F8" s="18"/>
      <c r="G8" s="35"/>
      <c r="H8" s="50"/>
      <c r="I8" s="50"/>
      <c r="J8" s="50"/>
      <c r="K8" s="50"/>
      <c r="L8" s="50"/>
    </row>
    <row r="9" spans="1:12" x14ac:dyDescent="0.25">
      <c r="A9" s="28"/>
      <c r="B9" s="28"/>
      <c r="C9" s="28"/>
      <c r="D9" s="28"/>
      <c r="E9" s="28"/>
      <c r="F9" s="28"/>
      <c r="G9" s="28"/>
      <c r="H9" s="50"/>
      <c r="I9" s="50"/>
      <c r="J9" s="50"/>
      <c r="K9" s="50"/>
      <c r="L9" s="50"/>
    </row>
    <row r="11" spans="1:12" x14ac:dyDescent="0.25">
      <c r="A11" s="50"/>
      <c r="B11" s="50"/>
      <c r="C11" s="50"/>
      <c r="D11" s="50"/>
      <c r="E11" s="50"/>
      <c r="F11" s="25"/>
      <c r="G11" s="50"/>
      <c r="H11" s="50"/>
      <c r="I11" s="50"/>
      <c r="J11" s="50"/>
      <c r="K11" s="50"/>
      <c r="L11" s="50"/>
    </row>
    <row r="12" spans="1:12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</sheetData>
  <protectedRanges>
    <protectedRange sqref="A8:B8" name="Диапазон2"/>
  </protectedRanges>
  <mergeCells count="5">
    <mergeCell ref="A5:A6"/>
    <mergeCell ref="B5:B6"/>
    <mergeCell ref="C5:G5"/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sqref="A1:L21"/>
    </sheetView>
  </sheetViews>
  <sheetFormatPr defaultRowHeight="15" x14ac:dyDescent="0.25"/>
  <cols>
    <col min="1" max="1" width="24" customWidth="1"/>
    <col min="2" max="2" width="20.7109375" customWidth="1"/>
    <col min="3" max="3" width="24.7109375" customWidth="1"/>
    <col min="4" max="4" width="33.140625" customWidth="1"/>
  </cols>
  <sheetData>
    <row r="1" spans="1:13" ht="70.5" customHeight="1" x14ac:dyDescent="0.25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50"/>
    </row>
    <row r="2" spans="1:13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0"/>
    </row>
    <row r="3" spans="1:13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50"/>
    </row>
    <row r="4" spans="1:13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50"/>
    </row>
    <row r="5" spans="1:13" ht="18.75" x14ac:dyDescent="0.25">
      <c r="A5" s="91" t="s">
        <v>82</v>
      </c>
      <c r="B5" s="91"/>
      <c r="C5" s="70"/>
      <c r="D5" s="70"/>
      <c r="E5" s="70"/>
      <c r="F5" s="70"/>
      <c r="G5" s="70"/>
      <c r="H5" s="28"/>
      <c r="I5" s="28"/>
      <c r="J5" s="28"/>
      <c r="K5" s="28"/>
      <c r="L5" s="28"/>
      <c r="M5" s="50"/>
    </row>
    <row r="6" spans="1:13" x14ac:dyDescent="0.25">
      <c r="A6" s="37"/>
      <c r="B6" s="37"/>
      <c r="C6" s="49"/>
      <c r="D6" s="49"/>
      <c r="E6" s="49"/>
      <c r="F6" s="49"/>
      <c r="G6" s="49"/>
      <c r="H6" s="28"/>
      <c r="I6" s="28"/>
      <c r="J6" s="28"/>
      <c r="K6" s="28"/>
      <c r="L6" s="28"/>
      <c r="M6" s="50"/>
    </row>
    <row r="7" spans="1:13" ht="45.75" customHeight="1" x14ac:dyDescent="0.25">
      <c r="A7" s="7" t="s">
        <v>47</v>
      </c>
      <c r="B7" s="8"/>
      <c r="C7" s="9" t="s">
        <v>83</v>
      </c>
      <c r="D7" s="9" t="s">
        <v>84</v>
      </c>
      <c r="E7" s="49"/>
      <c r="F7" s="49"/>
      <c r="G7" s="49"/>
      <c r="H7" s="28"/>
      <c r="I7" s="28"/>
      <c r="J7" s="28"/>
      <c r="K7" s="28"/>
      <c r="L7" s="28"/>
      <c r="M7" s="50"/>
    </row>
    <row r="8" spans="1:13" ht="15.75" x14ac:dyDescent="0.25">
      <c r="A8" s="10">
        <v>1</v>
      </c>
      <c r="B8" s="11" t="s">
        <v>85</v>
      </c>
      <c r="C8" s="12">
        <v>0</v>
      </c>
      <c r="D8" s="26" t="s">
        <v>86</v>
      </c>
      <c r="E8" s="30"/>
      <c r="F8" s="36"/>
      <c r="G8" s="29"/>
      <c r="H8" s="28"/>
      <c r="I8" s="28"/>
      <c r="J8" s="28"/>
      <c r="K8" s="28"/>
      <c r="L8" s="28"/>
      <c r="M8" s="50"/>
    </row>
    <row r="9" spans="1:13" ht="15.75" x14ac:dyDescent="0.25">
      <c r="A9" s="11">
        <v>2</v>
      </c>
      <c r="B9" s="11" t="s">
        <v>87</v>
      </c>
      <c r="C9" s="12">
        <v>0</v>
      </c>
      <c r="D9" s="26" t="s">
        <v>86</v>
      </c>
      <c r="E9" s="20"/>
      <c r="F9" s="19"/>
      <c r="G9" s="19"/>
      <c r="H9" s="28"/>
      <c r="I9" s="28"/>
      <c r="J9" s="28"/>
      <c r="K9" s="28"/>
      <c r="L9" s="28"/>
      <c r="M9" s="50"/>
    </row>
    <row r="10" spans="1:13" ht="15.75" x14ac:dyDescent="0.25">
      <c r="A10" s="11">
        <v>3</v>
      </c>
      <c r="B10" s="11" t="s">
        <v>88</v>
      </c>
      <c r="C10" s="12">
        <v>0</v>
      </c>
      <c r="D10" s="26" t="s">
        <v>86</v>
      </c>
      <c r="E10" s="28"/>
      <c r="F10" s="28"/>
      <c r="G10" s="28"/>
      <c r="H10" s="28"/>
      <c r="I10" s="28"/>
      <c r="J10" s="28"/>
      <c r="K10" s="28"/>
      <c r="L10" s="28"/>
      <c r="M10" s="50"/>
    </row>
    <row r="11" spans="1:13" ht="15.75" x14ac:dyDescent="0.25">
      <c r="A11" s="11">
        <v>4</v>
      </c>
      <c r="B11" s="11" t="s">
        <v>89</v>
      </c>
      <c r="C11" s="12">
        <v>0</v>
      </c>
      <c r="D11" s="26" t="s">
        <v>86</v>
      </c>
      <c r="E11" s="50"/>
      <c r="F11" s="50"/>
      <c r="G11" s="50"/>
      <c r="H11" s="50"/>
      <c r="I11" s="50"/>
      <c r="J11" s="50"/>
      <c r="K11" s="50"/>
      <c r="L11" s="5"/>
      <c r="M11" s="50"/>
    </row>
    <row r="12" spans="1:13" ht="15.75" x14ac:dyDescent="0.25">
      <c r="A12" s="13">
        <v>5</v>
      </c>
      <c r="B12" s="11" t="s">
        <v>90</v>
      </c>
      <c r="C12" s="12">
        <v>0</v>
      </c>
      <c r="D12" s="26" t="s">
        <v>86</v>
      </c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5.75" x14ac:dyDescent="0.25">
      <c r="A13" s="11">
        <v>6</v>
      </c>
      <c r="B13" s="11" t="s">
        <v>91</v>
      </c>
      <c r="C13" s="12">
        <v>0</v>
      </c>
      <c r="D13" s="26" t="s">
        <v>86</v>
      </c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5.75" x14ac:dyDescent="0.25">
      <c r="A14" s="11">
        <v>7</v>
      </c>
      <c r="B14" s="11" t="s">
        <v>92</v>
      </c>
      <c r="C14" s="12">
        <v>0</v>
      </c>
      <c r="D14" s="26" t="s">
        <v>86</v>
      </c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11">
        <v>8</v>
      </c>
      <c r="B15" s="11" t="s">
        <v>93</v>
      </c>
      <c r="C15" s="12">
        <v>0</v>
      </c>
      <c r="D15" s="26" t="s">
        <v>86</v>
      </c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5.75" x14ac:dyDescent="0.25">
      <c r="A16" s="11">
        <v>9</v>
      </c>
      <c r="B16" s="11" t="s">
        <v>94</v>
      </c>
      <c r="C16" s="12">
        <v>0</v>
      </c>
      <c r="D16" s="26" t="s">
        <v>86</v>
      </c>
      <c r="E16" s="50"/>
      <c r="F16" s="50"/>
      <c r="G16" s="50"/>
      <c r="H16" s="50"/>
      <c r="I16" s="50"/>
      <c r="J16" s="50"/>
      <c r="K16" s="50"/>
      <c r="L16" s="50"/>
      <c r="M16" s="50"/>
    </row>
    <row r="17" spans="1:4" ht="15.75" x14ac:dyDescent="0.25">
      <c r="A17" s="10">
        <v>10</v>
      </c>
      <c r="B17" s="11" t="s">
        <v>95</v>
      </c>
      <c r="C17" s="12">
        <v>0</v>
      </c>
      <c r="D17" s="26" t="s">
        <v>86</v>
      </c>
    </row>
    <row r="18" spans="1:4" ht="15.75" x14ac:dyDescent="0.25">
      <c r="A18" s="11">
        <v>11</v>
      </c>
      <c r="B18" s="11" t="s">
        <v>96</v>
      </c>
      <c r="C18" s="12">
        <v>0</v>
      </c>
      <c r="D18" s="26" t="s">
        <v>86</v>
      </c>
    </row>
    <row r="19" spans="1:4" ht="15.75" x14ac:dyDescent="0.25">
      <c r="A19" s="11">
        <v>12</v>
      </c>
      <c r="B19" s="11" t="s">
        <v>97</v>
      </c>
      <c r="C19" s="12">
        <v>0</v>
      </c>
      <c r="D19" s="26" t="s">
        <v>86</v>
      </c>
    </row>
    <row r="20" spans="1:4" ht="15.75" x14ac:dyDescent="0.25">
      <c r="A20" s="92" t="s">
        <v>116</v>
      </c>
      <c r="B20" s="11"/>
      <c r="C20" s="12">
        <v>0</v>
      </c>
      <c r="D20" s="26" t="s">
        <v>86</v>
      </c>
    </row>
    <row r="23" spans="1:4" x14ac:dyDescent="0.25">
      <c r="A23" s="50"/>
      <c r="B23" s="50"/>
      <c r="C23" s="50"/>
      <c r="D23" s="50"/>
    </row>
  </sheetData>
  <protectedRanges>
    <protectedRange sqref="C5:L5" name="Диапазон1_1"/>
  </protectedRanges>
  <mergeCells count="4">
    <mergeCell ref="A1:L1"/>
    <mergeCell ref="A4:L4"/>
    <mergeCell ref="C5:G5"/>
    <mergeCell ref="A5:B5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D16" sqref="D16"/>
    </sheetView>
  </sheetViews>
  <sheetFormatPr defaultRowHeight="15" x14ac:dyDescent="0.25"/>
  <cols>
    <col min="1" max="1" width="26.85546875" customWidth="1"/>
    <col min="2" max="2" width="27.28515625" customWidth="1"/>
    <col min="3" max="3" width="26.85546875" customWidth="1"/>
    <col min="4" max="4" width="36.42578125" customWidth="1"/>
    <col min="5" max="5" width="15" customWidth="1"/>
    <col min="6" max="6" width="22.28515625" customWidth="1"/>
  </cols>
  <sheetData>
    <row r="1" spans="1:7" ht="30" customHeight="1" x14ac:dyDescent="0.25">
      <c r="A1" s="64" t="s">
        <v>98</v>
      </c>
      <c r="B1" s="64"/>
      <c r="C1" s="64"/>
      <c r="D1" s="64"/>
      <c r="E1" s="64"/>
      <c r="F1" s="64"/>
      <c r="G1" s="64"/>
    </row>
    <row r="2" spans="1:7" x14ac:dyDescent="0.25">
      <c r="A2" s="28"/>
      <c r="B2" s="28"/>
      <c r="C2" s="28"/>
      <c r="D2" s="28"/>
      <c r="E2" s="28"/>
      <c r="F2" s="28"/>
      <c r="G2" s="28"/>
    </row>
    <row r="3" spans="1:7" x14ac:dyDescent="0.25">
      <c r="A3" s="28"/>
      <c r="B3" s="28"/>
      <c r="C3" s="28"/>
      <c r="D3" s="28"/>
      <c r="E3" s="28"/>
      <c r="F3" s="28"/>
      <c r="G3" s="28"/>
    </row>
    <row r="4" spans="1:7" ht="111" customHeight="1" x14ac:dyDescent="0.25">
      <c r="A4" s="46" t="s">
        <v>99</v>
      </c>
      <c r="B4" s="46" t="s">
        <v>100</v>
      </c>
      <c r="C4" s="46" t="s">
        <v>101</v>
      </c>
      <c r="D4" s="46" t="s">
        <v>102</v>
      </c>
      <c r="E4" s="46" t="s">
        <v>103</v>
      </c>
      <c r="F4" s="46" t="s">
        <v>104</v>
      </c>
      <c r="G4" s="28"/>
    </row>
    <row r="5" spans="1:7" ht="15.75" x14ac:dyDescent="0.25">
      <c r="A5" s="46" t="s">
        <v>105</v>
      </c>
      <c r="B5" s="46" t="s">
        <v>106</v>
      </c>
      <c r="C5" s="46">
        <v>0</v>
      </c>
      <c r="D5" s="46">
        <v>0</v>
      </c>
      <c r="E5" s="46">
        <v>0</v>
      </c>
      <c r="F5" s="46">
        <v>0</v>
      </c>
      <c r="G5" s="28"/>
    </row>
    <row r="6" spans="1:7" ht="15.75" x14ac:dyDescent="0.25">
      <c r="A6" s="46" t="s">
        <v>107</v>
      </c>
      <c r="B6" s="46" t="s">
        <v>108</v>
      </c>
      <c r="C6" s="46">
        <v>0</v>
      </c>
      <c r="D6" s="46">
        <v>0</v>
      </c>
      <c r="E6" s="46">
        <v>0</v>
      </c>
      <c r="F6" s="46">
        <v>0</v>
      </c>
      <c r="G6" s="28"/>
    </row>
    <row r="7" spans="1:7" ht="15.75" x14ac:dyDescent="0.25">
      <c r="A7" s="46" t="s">
        <v>109</v>
      </c>
      <c r="B7" s="46" t="s">
        <v>110</v>
      </c>
      <c r="C7" s="46">
        <v>0</v>
      </c>
      <c r="D7" s="46">
        <v>0</v>
      </c>
      <c r="E7" s="46">
        <v>0</v>
      </c>
      <c r="F7" s="46">
        <v>0</v>
      </c>
      <c r="G7" s="28"/>
    </row>
    <row r="8" spans="1:7" ht="15.75" x14ac:dyDescent="0.25">
      <c r="A8" s="46" t="s">
        <v>111</v>
      </c>
      <c r="B8" s="46" t="s">
        <v>112</v>
      </c>
      <c r="C8" s="46">
        <v>0</v>
      </c>
      <c r="D8" s="46">
        <v>0</v>
      </c>
      <c r="E8" s="46">
        <v>0</v>
      </c>
      <c r="F8" s="46">
        <v>0</v>
      </c>
      <c r="G8" s="28"/>
    </row>
    <row r="9" spans="1:7" ht="15.75" x14ac:dyDescent="0.25">
      <c r="A9" s="46" t="s">
        <v>113</v>
      </c>
      <c r="B9" s="46" t="s">
        <v>116</v>
      </c>
      <c r="C9" s="46">
        <v>0</v>
      </c>
      <c r="D9" s="46">
        <v>0</v>
      </c>
      <c r="E9" s="46">
        <v>0</v>
      </c>
      <c r="F9" s="46">
        <v>0</v>
      </c>
      <c r="G9" s="28"/>
    </row>
    <row r="10" spans="1:7" ht="15.75" x14ac:dyDescent="0.25">
      <c r="A10" s="38"/>
      <c r="B10" s="28"/>
      <c r="C10" s="28"/>
      <c r="D10" s="28"/>
      <c r="E10" s="28"/>
      <c r="F10" s="28"/>
      <c r="G10" s="28"/>
    </row>
    <row r="11" spans="1:7" ht="15.75" x14ac:dyDescent="0.25">
      <c r="A11" s="38"/>
      <c r="B11" s="28"/>
      <c r="C11" s="28"/>
      <c r="D11" s="28"/>
      <c r="E11" s="28"/>
      <c r="F11" s="28"/>
      <c r="G11" s="28"/>
    </row>
    <row r="12" spans="1:7" x14ac:dyDescent="0.25">
      <c r="A12" s="28"/>
      <c r="B12" s="28"/>
      <c r="C12" s="28"/>
      <c r="D12" s="28"/>
      <c r="E12" s="28"/>
      <c r="F12" s="28"/>
      <c r="G12" s="28"/>
    </row>
    <row r="13" spans="1:7" x14ac:dyDescent="0.25">
      <c r="A13" s="28"/>
      <c r="B13" s="28"/>
      <c r="C13" s="28"/>
      <c r="D13" s="28"/>
      <c r="E13" s="28"/>
      <c r="F13" s="28"/>
      <c r="G13" s="28"/>
    </row>
    <row r="14" spans="1:7" x14ac:dyDescent="0.25">
      <c r="A14" s="28"/>
      <c r="B14" s="28"/>
      <c r="C14" s="28"/>
      <c r="D14" s="28"/>
      <c r="E14" s="28"/>
      <c r="F14" s="28"/>
      <c r="G14" s="28"/>
    </row>
    <row r="15" spans="1:7" x14ac:dyDescent="0.25">
      <c r="A15" s="28"/>
      <c r="B15" s="28"/>
      <c r="C15" s="28"/>
      <c r="D15" s="28"/>
      <c r="E15" s="28"/>
      <c r="F15" s="28"/>
      <c r="G15" s="28"/>
    </row>
    <row r="16" spans="1:7" ht="33.75" customHeight="1" x14ac:dyDescent="0.25">
      <c r="A16" s="39"/>
      <c r="B16" s="40"/>
      <c r="C16" s="41"/>
      <c r="D16" s="41"/>
      <c r="E16" s="28"/>
      <c r="F16" s="28"/>
      <c r="G16" s="28"/>
    </row>
    <row r="17" spans="1:7" ht="27" customHeight="1" x14ac:dyDescent="0.25">
      <c r="A17" s="42"/>
      <c r="B17" s="43"/>
      <c r="C17" s="6"/>
      <c r="D17" s="44"/>
      <c r="E17" s="28"/>
      <c r="F17" s="28"/>
      <c r="G17" s="28"/>
    </row>
    <row r="18" spans="1:7" ht="30.75" customHeight="1" x14ac:dyDescent="0.25">
      <c r="A18" s="43"/>
      <c r="B18" s="43"/>
      <c r="C18" s="43"/>
      <c r="D18" s="43"/>
      <c r="E18" s="28"/>
      <c r="F18" s="28"/>
      <c r="G18" s="28"/>
    </row>
    <row r="19" spans="1:7" ht="14.25" customHeight="1" x14ac:dyDescent="0.25">
      <c r="A19" s="43"/>
      <c r="B19" s="43"/>
      <c r="C19" s="43"/>
      <c r="D19" s="43"/>
      <c r="E19" s="28"/>
      <c r="F19" s="28"/>
      <c r="G19" s="28"/>
    </row>
    <row r="20" spans="1:7" ht="23.25" customHeight="1" x14ac:dyDescent="0.25">
      <c r="A20" s="43"/>
      <c r="B20" s="43"/>
      <c r="C20" s="43"/>
      <c r="D20" s="43"/>
      <c r="E20" s="28"/>
      <c r="F20" s="28"/>
      <c r="G20" s="28"/>
    </row>
    <row r="21" spans="1:7" ht="17.25" customHeight="1" x14ac:dyDescent="0.25">
      <c r="A21" s="6"/>
      <c r="B21" s="6"/>
      <c r="C21" s="43"/>
      <c r="D21" s="43"/>
      <c r="E21" s="28"/>
      <c r="F21" s="28"/>
      <c r="G21" s="28"/>
    </row>
    <row r="22" spans="1:7" ht="19.5" customHeight="1" x14ac:dyDescent="0.25">
      <c r="A22" s="43"/>
      <c r="B22" s="43"/>
      <c r="C22" s="43"/>
      <c r="D22" s="43"/>
      <c r="E22" s="28"/>
      <c r="F22" s="28"/>
      <c r="G22" s="28"/>
    </row>
    <row r="23" spans="1:7" ht="21.75" customHeight="1" x14ac:dyDescent="0.25">
      <c r="A23" s="43"/>
      <c r="B23" s="43"/>
      <c r="C23" s="43"/>
      <c r="D23" s="43"/>
      <c r="E23" s="28"/>
      <c r="F23" s="28"/>
      <c r="G23" s="28"/>
    </row>
    <row r="24" spans="1:7" ht="15" customHeight="1" x14ac:dyDescent="0.25">
      <c r="A24" s="43"/>
      <c r="B24" s="43"/>
      <c r="C24" s="43"/>
      <c r="D24" s="43"/>
      <c r="E24" s="28"/>
      <c r="F24" s="28"/>
      <c r="G24" s="28"/>
    </row>
    <row r="25" spans="1:7" ht="19.5" customHeight="1" x14ac:dyDescent="0.25">
      <c r="A25" s="43"/>
      <c r="B25" s="43"/>
      <c r="C25" s="43"/>
      <c r="D25" s="43"/>
      <c r="E25" s="28"/>
      <c r="F25" s="28"/>
      <c r="G25" s="28"/>
    </row>
    <row r="26" spans="1:7" ht="28.5" customHeight="1" x14ac:dyDescent="0.25">
      <c r="A26" s="43"/>
      <c r="B26" s="43"/>
      <c r="C26" s="43"/>
      <c r="D26" s="43"/>
      <c r="E26" s="28"/>
      <c r="F26" s="28"/>
      <c r="G26" s="28"/>
    </row>
    <row r="27" spans="1:7" ht="22.5" customHeight="1" x14ac:dyDescent="0.25">
      <c r="A27" s="43"/>
      <c r="B27" s="43"/>
      <c r="C27" s="43"/>
      <c r="D27" s="43"/>
      <c r="E27" s="28"/>
      <c r="F27" s="28"/>
      <c r="G27" s="28"/>
    </row>
    <row r="28" spans="1:7" ht="23.25" customHeight="1" x14ac:dyDescent="0.25">
      <c r="A28" s="43"/>
      <c r="B28" s="43"/>
      <c r="C28" s="43"/>
      <c r="D28" s="43"/>
      <c r="E28" s="28"/>
      <c r="F28" s="28"/>
      <c r="G28" s="28"/>
    </row>
    <row r="29" spans="1:7" ht="15.75" x14ac:dyDescent="0.25">
      <c r="A29" s="42"/>
      <c r="B29" s="43"/>
      <c r="C29" s="45"/>
      <c r="D29" s="28"/>
      <c r="E29" s="28"/>
      <c r="F29" s="28"/>
      <c r="G29" s="28"/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1">
    <mergeCell ref="A1:G1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 1</vt:lpstr>
      <vt:lpstr>19г 2</vt:lpstr>
      <vt:lpstr>19 г 3</vt:lpstr>
      <vt:lpstr>19 г 4</vt:lpstr>
      <vt:lpstr>19 г 5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Вероника Шинкова</cp:lastModifiedBy>
  <cp:revision/>
  <cp:lastPrinted>2023-02-17T03:00:28Z</cp:lastPrinted>
  <dcterms:created xsi:type="dcterms:W3CDTF">2017-08-17T05:48:03Z</dcterms:created>
  <dcterms:modified xsi:type="dcterms:W3CDTF">2023-02-17T03:32:11Z</dcterms:modified>
  <cp:category/>
  <cp:contentStatus/>
</cp:coreProperties>
</file>