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4"/>
  </bookViews>
  <sheets>
    <sheet name="19г 1" sheetId="1" state="visible" r:id="rId1"/>
    <sheet name="19г 2" sheetId="2" state="visible" r:id="rId2"/>
    <sheet name="19 г 3" sheetId="3" state="visible" r:id="rId3"/>
    <sheet name="19 г 4" sheetId="4" state="visible" r:id="rId4"/>
    <sheet name="19 г 5" sheetId="5" state="visible" r:id="rId5"/>
  </sheets>
  <calcPr refMode="R1C1"/>
</workbook>
</file>

<file path=xl/sharedStrings.xml><?xml version="1.0" encoding="utf-8"?>
<sst xmlns="http://schemas.openxmlformats.org/spreadsheetml/2006/main" count="125" uniqueCount="125">
  <si>
    <t xml:space="preserve">19 г) об основных потребительских характеристиках регулируемых товаров, работ и услуг субъектов
естественных монополий и их соответствии государственным и иным утвержденным стандартам
качества, включая информацию:</t>
  </si>
  <si>
    <t xml:space="preserve">
о балансе электрической энергии и мощности, в том числе об отпуске электроэнергии в сеть и
отпуске электроэнергии из сети сетевой компании по уровням напряжений, используемым для
ценообразования, потребителям электрической энергии и территориальным сетевым организациям,
присоединенным к сетям сетевой организации, об объеме переданной электроэнергии по договорам об
оказании услуг по передаче электроэнергии потребителям сетевой организации в разрезе уровней
напряжений, используемых для ценообразования, а также о потерях электроэнергии в сетях сетевой
организации в абсолютном и относительном выражении по уровням напряжения, используемым для
целей ценообразования</t>
  </si>
  <si>
    <t xml:space="preserve">Баланс электрической энергии по сетям ВН, СН I, СН II и НН        ПАО "Сатурн"</t>
  </si>
  <si>
    <t xml:space="preserve">Баланс мощности электрической энергии по сетям ВН, СН I, СН II и НН   ПАО "Сатурн"</t>
  </si>
  <si>
    <t xml:space="preserve">млн. кВт.ч.</t>
  </si>
  <si>
    <t>п.п.</t>
  </si>
  <si>
    <t xml:space="preserve">Показатели       </t>
  </si>
  <si>
    <t xml:space="preserve">2023_год (факт)</t>
  </si>
  <si>
    <t xml:space="preserve"> 2023 год (факт)</t>
  </si>
  <si>
    <t>МВт</t>
  </si>
  <si>
    <t>Всего</t>
  </si>
  <si>
    <t>ВН</t>
  </si>
  <si>
    <t xml:space="preserve">СН I</t>
  </si>
  <si>
    <t xml:space="preserve">СН II</t>
  </si>
  <si>
    <t>НН</t>
  </si>
  <si>
    <t xml:space="preserve">1. </t>
  </si>
  <si>
    <t xml:space="preserve">Поступление эл. энергии в сеть, ВСЕГО </t>
  </si>
  <si>
    <t xml:space="preserve">1.  </t>
  </si>
  <si>
    <t xml:space="preserve">Поступление мощности в сеть, ВСЕГО </t>
  </si>
  <si>
    <t>1.1.</t>
  </si>
  <si>
    <t xml:space="preserve">из смежной сети, всего  </t>
  </si>
  <si>
    <t xml:space="preserve">из смежной сети         </t>
  </si>
  <si>
    <t xml:space="preserve">в том числе из сети     </t>
  </si>
  <si>
    <t>1.2.</t>
  </si>
  <si>
    <t xml:space="preserve">от электростанций ПЭ    </t>
  </si>
  <si>
    <t xml:space="preserve">ВН                      </t>
  </si>
  <si>
    <t xml:space="preserve">от других организаций   </t>
  </si>
  <si>
    <t xml:space="preserve">СН I                     </t>
  </si>
  <si>
    <t xml:space="preserve">2.  </t>
  </si>
  <si>
    <t xml:space="preserve">Потери мощности в сети            </t>
  </si>
  <si>
    <t xml:space="preserve">СН II                    </t>
  </si>
  <si>
    <t xml:space="preserve">то же в %               </t>
  </si>
  <si>
    <t xml:space="preserve">от электростанций ПЭ (ЭСО) </t>
  </si>
  <si>
    <t xml:space="preserve">3.  </t>
  </si>
  <si>
    <t xml:space="preserve">Мощность на производственные и хозяйственные нужды</t>
  </si>
  <si>
    <t>1.3.</t>
  </si>
  <si>
    <t xml:space="preserve">от других поставщиков  (в т.ч. с оптового рынка) </t>
  </si>
  <si>
    <t xml:space="preserve">4.  </t>
  </si>
  <si>
    <t xml:space="preserve">Отпуск  мощности из сети, всего в т.ч.  </t>
  </si>
  <si>
    <t>1.4.</t>
  </si>
  <si>
    <t xml:space="preserve">поступление эл.энергии от других организаций   </t>
  </si>
  <si>
    <t>4.1.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</si>
  <si>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</si>
  <si>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Потери электроэнергии в сети  </t>
  </si>
  <si>
    <t>4.2.</t>
  </si>
  <si>
    <t xml:space="preserve">Заявленная (расчетная) мощность потребителей оптового рынка </t>
  </si>
  <si>
    <t xml:space="preserve">то же в % (п.1.1./п.1.3.)</t>
  </si>
  <si>
    <t>4.3.</t>
  </si>
  <si>
    <t xml:space="preserve">Отпуск в другие сетевые организации    </t>
  </si>
  <si>
    <t xml:space="preserve">Объем полезного отпуска электроэнергии в 2023 году, млн. кВт.ч по договору №18.55.1675.08</t>
  </si>
  <si>
    <t>№</t>
  </si>
  <si>
    <t xml:space="preserve">Группа потребителей</t>
  </si>
  <si>
    <t xml:space="preserve">Объем полезного отпуска электроэнергии, млн. кВт.ч </t>
  </si>
  <si>
    <t xml:space="preserve">НН </t>
  </si>
  <si>
    <t xml:space="preserve">Прочие потребители</t>
  </si>
  <si>
    <t xml:space="preserve">2023 год</t>
  </si>
  <si>
    <t>месяц</t>
  </si>
  <si>
    <t xml:space="preserve">потери по с/фактуре,  кВт.ч.</t>
  </si>
  <si>
    <t xml:space="preserve">Сумма с НДС,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</si>
  <si>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</si>
  <si>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</si>
  <si>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</si>
  <si>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</si>
  <si>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</si>
  <si>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</si>
  <si>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</si>
  <si>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</si>
  <si>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</si>
  <si>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</si>
  <si>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</si>
  <si>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</si>
  <si>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ПАО "Сатурн" не выставляет счета на оплату электрической энергии.</t>
  </si>
  <si>
    <t xml:space="preserve">Норматинвые потери на 2023 год составляют 2,02%, утверждены приказом Министерства энергетики РФ    от 27.02.2015 г. №100</t>
  </si>
  <si>
    <t xml:space="preserve">О перечне мероприятий по снижению размеров потерь в сетях, а также о сроках их исполнения и источниках финансирования;</t>
  </si>
  <si>
    <t>№п/п</t>
  </si>
  <si>
    <t xml:space="preserve">Наименование мероприятия</t>
  </si>
  <si>
    <t xml:space="preserve">Наименование целевого показателя</t>
  </si>
  <si>
    <t xml:space="preserve">Срок проведения</t>
  </si>
  <si>
    <t xml:space="preserve">источник финансирования</t>
  </si>
  <si>
    <t xml:space="preserve">Внедрение Автоматизированной системы контроля, учета и управления потреблением энергоресурсов</t>
  </si>
  <si>
    <t xml:space="preserve">Повышение эффективности учета электрической энергии</t>
  </si>
  <si>
    <t>2023-2024</t>
  </si>
  <si>
    <t xml:space="preserve">собственные  средства</t>
  </si>
  <si>
    <t xml:space="preserve">Замена силовых трансформаторов</t>
  </si>
  <si>
    <t xml:space="preserve">Снижение технологического расхода электрической энергии</t>
  </si>
  <si>
    <t>2023-2027</t>
  </si>
  <si>
    <t xml:space="preserve">Ремонти замена кабельных линий</t>
  </si>
  <si>
    <t xml:space="preserve">Снижение технологического расхода электрической энергии, повышение качества электроснабжения</t>
  </si>
  <si>
    <t xml:space="preserve">Замена ламп освещения на энергосберегающие.</t>
  </si>
  <si>
    <t>ежегодно</t>
  </si>
  <si>
    <t xml:space="preserve">19 г
о перечне зон деятельности сетевой организации с детализацией по населенным пунктам и
районам городов, определяемых в соответствии с границами балансовой принадлежности
электросетевого хозяйства, находящегося в собственности сетевой организации или на ином законном
основании;</t>
  </si>
  <si>
    <t xml:space="preserve"> Зона деятельности ПАО "Сатурн" как сетевой организации в 2023 году - Городской округ, г. Омск</t>
  </si>
  <si>
    <t xml:space="preserve">19 г
 о техническом состоянии сетей, в том числе о сводных данных об аварийных отключениях в
месяц по границам территориальных зон деятельности организации, вызванных авариями или
внеплановыми отключениями объектов электросетевого хозяйства, с указанием даты аварийного
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</si>
  <si>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 xml:space="preserve">Техническое состояние сетей удовлетворительное</t>
  </si>
  <si>
    <t xml:space="preserve">Продолжительность прекращения, час</t>
  </si>
  <si>
    <t xml:space="preserve">Количество точек присоединения потребителей услуг к электрической сети электросетевой  организации,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</si>
  <si>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</si>
  <si>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</si>
  <si>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</si>
  <si>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</si>
  <si>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</si>
  <si>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</si>
  <si>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</si>
  <si>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 xml:space="preserve">0,33 (01.06.2023)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</si>
  <si>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</si>
  <si>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</si>
  <si>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</si>
  <si>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</si>
  <si>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</si>
  <si>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</si>
  <si>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19 г
об объеме недопоставленной в результате аварийных отключений электрической энергии;</t>
  </si>
  <si>
    <r>
      <t>№ </t>
    </r>
    <r>
      <rPr>
        <sz val="12"/>
        <rFont val="Times New Roman"/>
      </rPr>
      <t>п/п</t>
    </r>
  </si>
  <si>
    <t xml:space="preserve">Период 2023 года</t>
  </si>
  <si>
    <t xml:space="preserve">Количество отключений, отключения</t>
  </si>
  <si>
    <t xml:space="preserve">Продолжительность отключения, час</t>
  </si>
  <si>
    <t xml:space="preserve">В том числе с ошибками персонала, ошибка</t>
  </si>
  <si>
    <t xml:space="preserve">об объеме недопоставленной
 в результате аварийных отключений электрической энергии</t>
  </si>
  <si>
    <t>1.</t>
  </si>
  <si>
    <t>I квартал</t>
  </si>
  <si>
    <t>2.</t>
  </si>
  <si>
    <t>II квартал</t>
  </si>
  <si>
    <t>3.</t>
  </si>
  <si>
    <t>III квартал</t>
  </si>
  <si>
    <t>4.</t>
  </si>
  <si>
    <t>IV квартал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</si>
</sst>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0.00000"/>
    <numFmt numFmtId="161" formatCode="0.000"/>
    <numFmt numFmtId="162" formatCode="0.0000"/>
    <numFmt numFmtId="163" formatCode="0.0"/>
    <numFmt numFmtId="164" formatCode="#,##0.0000"/>
    <numFmt numFmtId="165" formatCode="0.000000"/>
  </numFmts>
  <fonts count="32">
    <font>
      <sz val="11.000000"/>
      <color theme="1"/>
      <name val="Calibri"/>
      <scheme val="minor"/>
    </font>
    <font>
      <sz val="10.000000"/>
      <name val="MS Sans Serif"/>
    </font>
    <font>
      <u/>
      <sz val="11.000000"/>
      <color theme="10"/>
      <name val="Calibri"/>
    </font>
    <font>
      <sz val="9.000000"/>
      <name val="Tahoma"/>
    </font>
    <font>
      <sz val="10.000000"/>
      <name val="Arial Cyr"/>
    </font>
    <font>
      <sz val="9.000000"/>
      <color theme="1"/>
      <name val="Times New Roman"/>
    </font>
    <font>
      <i/>
      <sz val="9.000000"/>
      <color theme="1"/>
      <name val="Times New Roman"/>
    </font>
    <font>
      <b/>
      <sz val="10.000000"/>
      <name val="Arial"/>
    </font>
    <font>
      <sz val="10.000000"/>
      <name val="Arial"/>
    </font>
    <font>
      <sz val="8.000000"/>
      <name val="Arial"/>
    </font>
    <font>
      <sz val="8.000000"/>
      <color theme="1"/>
      <name val="Calibri"/>
      <scheme val="minor"/>
    </font>
    <font>
      <b/>
      <sz val="8.000000"/>
      <name val="Arial"/>
    </font>
    <font>
      <sz val="8.000000"/>
      <color indexed="4"/>
      <name val="Arial"/>
    </font>
    <font>
      <sz val="10.000000"/>
      <color indexed="4"/>
      <name val="Arial"/>
    </font>
    <font>
      <sz val="10.000000"/>
      <color theme="3"/>
      <name val="Arial"/>
    </font>
    <font>
      <sz val="8.000000"/>
      <color theme="3"/>
      <name val="Arial"/>
    </font>
    <font>
      <sz val="11.000000"/>
      <color theme="1"/>
      <name val="Times New Roman"/>
    </font>
    <font>
      <sz val="10.000000"/>
      <color theme="1" tint="0.049989318521683403"/>
      <name val="Times New Roman"/>
    </font>
    <font>
      <sz val="11.000000"/>
      <color theme="1" tint="0.049989318521683403"/>
      <name val="Times New Roman"/>
    </font>
    <font>
      <sz val="10.000000"/>
      <name val="Times New Roman"/>
    </font>
    <font>
      <sz val="9.000000"/>
      <name val="Times New Roman"/>
    </font>
    <font>
      <sz val="9.000000"/>
      <color indexed="63"/>
      <name val="Tahoma"/>
    </font>
    <font>
      <sz val="9.000000"/>
      <color theme="1" tint="0.049989318521683403"/>
      <name val="Times New Roman"/>
    </font>
    <font>
      <sz val="10.000000"/>
      <color indexed="4"/>
      <name val="Times New Roman"/>
    </font>
    <font>
      <sz val="11.000000"/>
      <name val="Times New Roman"/>
    </font>
    <font>
      <b/>
      <sz val="9.000000"/>
      <color theme="1" tint="0.049989318521683403"/>
      <name val="Times New Roman"/>
    </font>
    <font>
      <sz val="10.000000"/>
      <color theme="1"/>
      <name val="Times New Roman"/>
    </font>
    <font>
      <sz val="12.000000"/>
      <color theme="1"/>
      <name val="Liberation Serif"/>
    </font>
    <font>
      <sz val="12.000000"/>
      <name val="Times New Roman"/>
    </font>
    <font>
      <sz val="12.000000"/>
      <color theme="1"/>
      <name val="Times New Roman"/>
    </font>
    <font>
      <sz val="12.000000"/>
      <name val="Calibri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</fills>
  <borders count="23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indexed="55"/>
      </left>
      <right style="none"/>
      <top style="thin">
        <color indexed="55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</borders>
  <cellStyleXfs count="6">
    <xf fontId="0" fillId="0" borderId="0" numFmtId="0" applyNumberFormat="1" applyFont="1" applyFill="1" applyBorder="1"/>
    <xf fontId="1" fillId="0" borderId="0" numFmtId="49" applyNumberFormat="1" applyFont="1" applyFill="1" applyBorder="1">
      <alignment horizontal="center"/>
    </xf>
    <xf fontId="2" fillId="0" borderId="0" numFmtId="0" applyNumberFormat="0" applyFont="1" applyFill="0" applyBorder="0" applyProtection="0">
      <alignment vertical="top"/>
      <protection locked="0"/>
    </xf>
    <xf fontId="3" fillId="0" borderId="0" numFmtId="49" applyNumberFormat="1" applyFont="1" applyFill="1" applyBorder="0">
      <alignment vertical="top"/>
    </xf>
    <xf fontId="4" fillId="0" borderId="0" numFmtId="0" applyNumberFormat="1" applyFont="1" applyFill="1" applyBorder="1"/>
    <xf fontId="0" fillId="0" borderId="0" numFmtId="0" applyNumberFormat="1" applyFont="1" applyFill="1" applyBorder="1"/>
  </cellStyleXfs>
  <cellXfs count="123">
    <xf fontId="0" fillId="0" borderId="0" numFmtId="0" xfId="0"/>
    <xf fontId="0" fillId="0" borderId="0" numFmtId="0" xfId="0"/>
    <xf fontId="5" fillId="2" borderId="0" numFmtId="0" xfId="0" applyFont="1" applyFill="1" applyAlignment="1">
      <alignment vertical="center" wrapText="1"/>
    </xf>
    <xf fontId="6" fillId="2" borderId="0" numFmtId="0" xfId="0" applyFont="1" applyFill="1" applyAlignment="1">
      <alignment vertical="center" wrapText="1"/>
    </xf>
    <xf fontId="7" fillId="0" borderId="0" numFmtId="0" xfId="0" applyFont="1" applyAlignment="1">
      <alignment horizontal="left"/>
    </xf>
    <xf fontId="7" fillId="0" borderId="0" numFmtId="0" xfId="0" applyFont="1" applyAlignment="1">
      <alignment horizontal="center"/>
    </xf>
    <xf fontId="8" fillId="0" borderId="1" numFmtId="0" xfId="0" applyFont="1" applyBorder="1" applyAlignment="1">
      <alignment horizontal="left"/>
    </xf>
    <xf fontId="8" fillId="0" borderId="0" numFmtId="0" xfId="0" applyFont="1" applyAlignment="1">
      <alignment horizontal="left"/>
    </xf>
    <xf fontId="9" fillId="0" borderId="2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9" fillId="0" borderId="4" numFmtId="0" xfId="0" applyFont="1" applyBorder="1" applyAlignment="1">
      <alignment horizontal="center" vertical="center" wrapText="1"/>
    </xf>
    <xf fontId="9" fillId="0" borderId="5" numFmtId="0" xfId="0" applyFont="1" applyBorder="1" applyAlignment="1">
      <alignment horizontal="center" vertical="center" wrapText="1"/>
    </xf>
    <xf fontId="9" fillId="0" borderId="0" numFmtId="0" xfId="0" applyFont="1" applyAlignment="1">
      <alignment horizontal="center" vertical="center" wrapText="1"/>
    </xf>
    <xf fontId="10" fillId="0" borderId="0" numFmtId="0" xfId="0" applyFont="1"/>
    <xf fontId="9" fillId="0" borderId="6" numFmtId="0" xfId="0" applyFont="1" applyBorder="1" applyAlignment="1">
      <alignment horizontal="center" vertical="center" wrapText="1"/>
    </xf>
    <xf fontId="8" fillId="0" borderId="7" numFmtId="0" xfId="0" applyFont="1" applyBorder="1" applyAlignment="1">
      <alignment horizontal="left" vertical="center" wrapText="1"/>
    </xf>
    <xf fontId="8" fillId="0" borderId="0" numFmtId="0" xfId="0" applyFont="1" applyAlignment="1">
      <alignment horizontal="left" vertical="center" wrapText="1"/>
    </xf>
    <xf fontId="9" fillId="0" borderId="8" numFmtId="0" xfId="0" applyFont="1" applyBorder="1" applyAlignment="1">
      <alignment horizontal="center" vertical="center" wrapText="1"/>
    </xf>
    <xf fontId="9" fillId="0" borderId="9" numFmtId="0" xfId="0" applyFont="1" applyBorder="1" applyAlignment="1">
      <alignment horizontal="center" vertical="center" wrapText="1"/>
    </xf>
    <xf fontId="9" fillId="0" borderId="10" numFmtId="0" xfId="0" applyFont="1" applyBorder="1" applyAlignment="1">
      <alignment horizontal="center" vertical="center" wrapText="1"/>
    </xf>
    <xf fontId="9" fillId="0" borderId="6" numFmtId="0" xfId="0" applyFont="1" applyBorder="1" applyAlignment="1">
      <alignment horizontal="center" vertical="top" wrapText="1"/>
    </xf>
    <xf fontId="8" fillId="0" borderId="0" numFmtId="0" xfId="0" applyFont="1" applyAlignment="1">
      <alignment horizontal="center" vertical="top" wrapText="1"/>
    </xf>
    <xf fontId="9" fillId="0" borderId="11" numFmtId="0" xfId="0" applyFont="1" applyBorder="1" applyAlignment="1">
      <alignment horizontal="center" vertical="center" wrapText="1"/>
    </xf>
    <xf fontId="11" fillId="0" borderId="12" numFmtId="0" xfId="0" applyFont="1" applyBorder="1" applyAlignment="1">
      <alignment horizontal="left" vertical="top" wrapText="1"/>
    </xf>
    <xf fontId="9" fillId="0" borderId="13" numFmtId="160" xfId="0" applyNumberFormat="1" applyFont="1" applyBorder="1" applyAlignment="1">
      <alignment horizontal="center" vertical="center" wrapText="1"/>
    </xf>
    <xf fontId="9" fillId="0" borderId="0" numFmtId="161" xfId="0" applyNumberFormat="1" applyFont="1" applyAlignment="1">
      <alignment horizontal="center" vertical="center" wrapText="1"/>
    </xf>
    <xf fontId="12" fillId="0" borderId="0" numFmtId="161" xfId="0" applyNumberFormat="1" applyFont="1" applyAlignment="1">
      <alignment horizontal="center" vertical="center" wrapText="1"/>
    </xf>
    <xf fontId="12" fillId="0" borderId="0" numFmtId="162" xfId="0" applyNumberFormat="1" applyFont="1" applyAlignment="1">
      <alignment horizontal="center" vertical="center" wrapText="1"/>
    </xf>
    <xf fontId="11" fillId="0" borderId="6" numFmtId="0" xfId="0" applyFont="1" applyBorder="1" applyAlignment="1">
      <alignment vertical="top" wrapText="1"/>
    </xf>
    <xf fontId="9" fillId="0" borderId="6" numFmtId="161" xfId="0" applyNumberFormat="1" applyFont="1" applyBorder="1" applyAlignment="1">
      <alignment horizontal="center" vertical="center" wrapText="1"/>
    </xf>
    <xf fontId="13" fillId="0" borderId="0" numFmtId="161" xfId="0" applyNumberFormat="1" applyFont="1" applyAlignment="1">
      <alignment horizontal="center" vertical="center" wrapText="1"/>
    </xf>
    <xf fontId="8" fillId="0" borderId="0" numFmtId="161" xfId="0" applyNumberFormat="1" applyFont="1" applyAlignment="1">
      <alignment horizontal="center" vertical="center" wrapText="1"/>
    </xf>
    <xf fontId="9" fillId="0" borderId="11" numFmtId="0" xfId="0" applyFont="1" applyBorder="1" applyAlignment="1">
      <alignment vertical="top" wrapText="1"/>
    </xf>
    <xf fontId="9" fillId="0" borderId="6" numFmtId="0" xfId="0" applyFont="1" applyBorder="1" applyAlignment="1">
      <alignment vertical="top" wrapText="1"/>
    </xf>
    <xf fontId="8" fillId="0" borderId="0" numFmtId="0" xfId="0" applyFont="1" applyAlignment="1">
      <alignment horizontal="center" vertical="center" wrapText="1"/>
    </xf>
    <xf fontId="9" fillId="0" borderId="6" numFmtId="162" xfId="0" applyNumberFormat="1" applyFont="1" applyBorder="1" applyAlignment="1">
      <alignment horizontal="center" vertical="center" wrapText="1"/>
    </xf>
    <xf fontId="14" fillId="0" borderId="0" numFmtId="161" xfId="0" applyNumberFormat="1" applyFont="1" applyAlignment="1">
      <alignment horizontal="center" vertical="center" wrapText="1"/>
    </xf>
    <xf fontId="9" fillId="0" borderId="6" numFmtId="2" xfId="0" applyNumberFormat="1" applyFont="1" applyBorder="1" applyAlignment="1">
      <alignment horizontal="center" vertical="center" wrapText="1"/>
    </xf>
    <xf fontId="13" fillId="0" borderId="0" numFmtId="2" xfId="0" applyNumberFormat="1" applyFont="1" applyAlignment="1">
      <alignment horizontal="center" vertical="center" wrapText="1"/>
    </xf>
    <xf fontId="9" fillId="3" borderId="6" numFmtId="161" xfId="0" applyNumberFormat="1" applyFont="1" applyFill="1" applyBorder="1" applyAlignment="1">
      <alignment horizontal="center" vertical="center" wrapText="1"/>
    </xf>
    <xf fontId="9" fillId="3" borderId="6" numFmtId="0" xfId="0" applyFont="1" applyFill="1" applyBorder="1" applyAlignment="1">
      <alignment horizontal="center" vertical="center" wrapText="1"/>
    </xf>
    <xf fontId="13" fillId="0" borderId="0" numFmtId="0" xfId="0" applyFont="1" applyAlignment="1">
      <alignment horizontal="center" vertical="center" wrapText="1"/>
    </xf>
    <xf fontId="11" fillId="0" borderId="11" numFmtId="0" xfId="0" applyFont="1" applyBorder="1" applyAlignment="1">
      <alignment vertical="top" wrapText="1"/>
    </xf>
    <xf fontId="15" fillId="0" borderId="0" numFmtId="160" xfId="0" applyNumberFormat="1" applyFont="1" applyAlignment="1">
      <alignment horizontal="center" vertical="center" wrapText="1"/>
    </xf>
    <xf fontId="12" fillId="0" borderId="0" numFmtId="160" xfId="0" applyNumberFormat="1" applyFont="1" applyAlignment="1">
      <alignment horizontal="center" vertical="center" wrapText="1"/>
    </xf>
    <xf fontId="12" fillId="0" borderId="0" numFmtId="2" xfId="0" applyNumberFormat="1" applyFont="1" applyAlignment="1">
      <alignment horizontal="center" vertical="center" wrapText="1"/>
    </xf>
    <xf fontId="9" fillId="0" borderId="0" numFmtId="2" xfId="0" applyNumberFormat="1" applyFont="1" applyAlignment="1">
      <alignment horizontal="center" vertical="center" wrapText="1"/>
    </xf>
    <xf fontId="14" fillId="0" borderId="0" numFmtId="160" xfId="0" applyNumberFormat="1" applyFont="1" applyAlignment="1">
      <alignment horizontal="center" vertical="center" wrapText="1"/>
    </xf>
    <xf fontId="8" fillId="0" borderId="0" numFmtId="2" xfId="0" applyNumberFormat="1" applyFont="1" applyAlignment="1">
      <alignment horizontal="center" vertical="center" wrapText="1"/>
    </xf>
    <xf fontId="8" fillId="0" borderId="0" numFmtId="162" xfId="0" applyNumberFormat="1" applyFont="1" applyAlignment="1">
      <alignment horizontal="center" vertical="center" wrapText="1"/>
    </xf>
    <xf fontId="13" fillId="0" borderId="0" numFmtId="162" xfId="0" applyNumberFormat="1" applyFont="1" applyAlignment="1">
      <alignment horizontal="center" vertical="center" wrapText="1"/>
    </xf>
    <xf fontId="16" fillId="0" borderId="0" numFmtId="0" xfId="0" applyFont="1"/>
    <xf fontId="17" fillId="0" borderId="6" numFmtId="0" xfId="0" applyFont="1" applyBorder="1" applyAlignment="1">
      <alignment horizontal="center" vertical="center" wrapText="1"/>
    </xf>
    <xf fontId="17" fillId="0" borderId="6" numFmtId="0" xfId="0" applyFont="1" applyBorder="1" applyAlignment="1">
      <alignment horizontal="center" vertical="top" wrapText="1"/>
    </xf>
    <xf fontId="18" fillId="0" borderId="6" numFmtId="0" xfId="0" applyFont="1" applyBorder="1"/>
    <xf fontId="17" fillId="0" borderId="6" numFmtId="161" xfId="0" applyNumberFormat="1" applyFont="1" applyBorder="1" applyAlignment="1">
      <alignment horizontal="left" vertical="center" wrapText="1"/>
    </xf>
    <xf fontId="19" fillId="0" borderId="6" numFmtId="162" xfId="0" applyNumberFormat="1" applyFont="1" applyBorder="1" applyAlignment="1">
      <alignment horizontal="center" vertical="center" wrapText="1"/>
    </xf>
    <xf fontId="19" fillId="0" borderId="6" numFmtId="163" xfId="0" applyNumberFormat="1" applyFont="1" applyBorder="1" applyAlignment="1">
      <alignment horizontal="center" vertical="center" wrapText="1"/>
    </xf>
    <xf fontId="19" fillId="0" borderId="6" numFmtId="160" xfId="0" applyNumberFormat="1" applyFont="1" applyBorder="1" applyAlignment="1">
      <alignment horizontal="center" vertical="center" wrapText="1"/>
    </xf>
    <xf fontId="20" fillId="0" borderId="6" numFmtId="162" xfId="0" applyNumberFormat="1" applyFont="1" applyBorder="1"/>
    <xf fontId="12" fillId="0" borderId="0" numFmtId="0" xfId="0" applyFont="1" applyAlignment="1">
      <alignment horizontal="center" vertical="center" wrapText="1"/>
    </xf>
    <xf fontId="21" fillId="3" borderId="14" numFmtId="164" xfId="3" applyNumberFormat="1" applyFont="1" applyFill="1" applyBorder="1" applyAlignment="1" applyProtection="1">
      <alignment horizontal="right" vertical="center"/>
      <protection locked="0"/>
    </xf>
    <xf fontId="6" fillId="2" borderId="0" numFmtId="0" xfId="0" applyFont="1" applyFill="1" applyAlignment="1">
      <alignment horizontal="center" vertical="center" wrapText="1"/>
    </xf>
    <xf fontId="19" fillId="0" borderId="12" numFmtId="0" xfId="0" applyFont="1" applyBorder="1" applyAlignment="1">
      <alignment horizontal="center" vertical="center" wrapText="1"/>
    </xf>
    <xf fontId="19" fillId="0" borderId="0" numFmtId="0" xfId="0" applyFont="1" applyAlignment="1">
      <alignment horizontal="center" vertical="center" wrapText="1"/>
    </xf>
    <xf fontId="22" fillId="0" borderId="6" numFmtId="0" xfId="0" applyFont="1" applyBorder="1"/>
    <xf fontId="22" fillId="0" borderId="6" numFmtId="0" xfId="0" applyFont="1" applyBorder="1" applyAlignment="1">
      <alignment horizontal="center" wrapText="1"/>
    </xf>
    <xf fontId="22" fillId="0" borderId="6" numFmtId="0" xfId="0" applyFont="1" applyBorder="1" applyAlignment="1">
      <alignment wrapText="1"/>
    </xf>
    <xf fontId="16" fillId="0" borderId="6" numFmtId="0" xfId="0" applyFont="1" applyBorder="1"/>
    <xf fontId="23" fillId="0" borderId="0" numFmtId="162" xfId="0" applyNumberFormat="1" applyFont="1" applyAlignment="1">
      <alignment horizontal="center" vertical="center" wrapText="1"/>
    </xf>
    <xf fontId="23" fillId="0" borderId="0" numFmtId="160" xfId="0" applyNumberFormat="1" applyFont="1" applyAlignment="1">
      <alignment horizontal="center" vertical="center" wrapText="1"/>
    </xf>
    <xf fontId="16" fillId="0" borderId="6" numFmtId="2" xfId="0" applyNumberFormat="1" applyFont="1" applyBorder="1"/>
    <xf fontId="19" fillId="0" borderId="0" numFmtId="161" xfId="0" applyNumberFormat="1" applyFont="1" applyAlignment="1">
      <alignment horizontal="center" vertical="center" wrapText="1"/>
    </xf>
    <xf fontId="24" fillId="0" borderId="6" numFmtId="2" xfId="0" applyNumberFormat="1" applyFont="1" applyBorder="1"/>
    <xf fontId="23" fillId="0" borderId="0" numFmtId="2" xfId="0" applyNumberFormat="1" applyFont="1" applyAlignment="1">
      <alignment horizontal="center" vertical="center" wrapText="1"/>
    </xf>
    <xf fontId="19" fillId="3" borderId="0" numFmtId="161" xfId="0" applyNumberFormat="1" applyFont="1" applyFill="1" applyAlignment="1">
      <alignment horizontal="center" vertical="center" wrapText="1"/>
    </xf>
    <xf fontId="23" fillId="3" borderId="0" numFmtId="160" xfId="0" applyNumberFormat="1" applyFont="1" applyFill="1" applyAlignment="1">
      <alignment horizontal="center" vertical="center" wrapText="1"/>
    </xf>
    <xf fontId="25" fillId="0" borderId="6" numFmtId="2" xfId="0" applyNumberFormat="1" applyFont="1" applyBorder="1" applyAlignment="1">
      <alignment horizontal="center"/>
    </xf>
    <xf fontId="25" fillId="0" borderId="6" numFmtId="2" xfId="0" applyNumberFormat="1" applyFont="1" applyBorder="1"/>
    <xf fontId="23" fillId="3" borderId="0" numFmtId="162" xfId="0" applyNumberFormat="1" applyFont="1" applyFill="1" applyAlignment="1">
      <alignment horizontal="center" vertical="center" wrapText="1"/>
    </xf>
    <xf fontId="19" fillId="0" borderId="0" numFmtId="0" xfId="0" applyFont="1" applyAlignment="1">
      <alignment vertical="top" wrapText="1"/>
    </xf>
    <xf fontId="19" fillId="3" borderId="0" numFmtId="0" xfId="0" applyFont="1" applyFill="1" applyAlignment="1">
      <alignment horizontal="center" vertical="center" wrapText="1"/>
    </xf>
    <xf fontId="19" fillId="0" borderId="15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6" numFmtId="0" xfId="0" applyFont="1" applyBorder="1" applyAlignment="1">
      <alignment horizontal="center" vertical="center" wrapText="1"/>
    </xf>
    <xf fontId="26" fillId="0" borderId="17" numFmtId="0" xfId="0" applyFont="1" applyBorder="1" applyAlignment="1">
      <alignment horizontal="center" vertical="center" wrapText="1"/>
    </xf>
    <xf fontId="26" fillId="0" borderId="18" numFmtId="0" xfId="0" applyFont="1" applyBorder="1" applyAlignment="1">
      <alignment horizontal="center" vertical="center" wrapText="1"/>
    </xf>
    <xf fontId="26" fillId="0" borderId="19" numFmtId="0" xfId="0" applyFont="1" applyBorder="1" applyAlignment="1">
      <alignment horizontal="center" vertical="center" wrapText="1"/>
    </xf>
    <xf fontId="19" fillId="0" borderId="20" numFmtId="0" xfId="0" applyFont="1" applyBorder="1" applyAlignment="1">
      <alignment horizontal="center" vertical="center" wrapText="1"/>
    </xf>
    <xf fontId="19" fillId="0" borderId="21" numFmtId="0" xfId="0" applyFont="1" applyBorder="1" applyAlignment="1">
      <alignment vertical="center" wrapText="1"/>
    </xf>
    <xf fontId="19" fillId="0" borderId="1" numFmtId="0" xfId="0" applyFont="1" applyBorder="1" applyAlignment="1">
      <alignment horizontal="center" vertical="center" wrapText="1"/>
    </xf>
    <xf fontId="19" fillId="0" borderId="22" numFmtId="0" xfId="0" applyFont="1" applyBorder="1" applyAlignment="1">
      <alignment horizontal="center" vertical="center" wrapText="1"/>
    </xf>
    <xf fontId="19" fillId="0" borderId="17" numFmtId="0" xfId="0" applyFont="1" applyBorder="1" applyAlignment="1">
      <alignment wrapText="1"/>
    </xf>
    <xf fontId="16" fillId="0" borderId="0" numFmtId="0" xfId="0" applyFont="1" applyAlignment="1">
      <alignment horizontal="center"/>
    </xf>
    <xf fontId="27" fillId="0" borderId="0" numFmtId="0" xfId="0" applyFont="1" applyAlignment="1">
      <alignment horizontal="justify"/>
    </xf>
    <xf fontId="8" fillId="0" borderId="0" numFmtId="161" xfId="0" applyNumberFormat="1" applyFont="1" applyAlignment="1">
      <alignment horizontal="left" vertical="center" wrapText="1"/>
    </xf>
    <xf fontId="13" fillId="0" borderId="0" numFmtId="163" xfId="0" applyNumberFormat="1" applyFont="1" applyAlignment="1">
      <alignment horizontal="center" vertical="center" wrapText="1"/>
    </xf>
    <xf fontId="13" fillId="0" borderId="0" numFmtId="160" xfId="0" applyNumberFormat="1" applyFont="1" applyAlignment="1">
      <alignment horizontal="center" vertical="center" wrapText="1"/>
    </xf>
    <xf fontId="13" fillId="0" borderId="0" numFmtId="165" xfId="0" applyNumberFormat="1" applyFont="1" applyAlignment="1">
      <alignment horizontal="center" vertical="center" wrapText="1"/>
    </xf>
    <xf fontId="0" fillId="0" borderId="0" numFmtId="160" xfId="0" applyNumberFormat="1"/>
    <xf fontId="28" fillId="0" borderId="0" numFmtId="0" xfId="0" applyFont="1" applyAlignment="1">
      <alignment horizontal="justify" vertical="center" wrapText="1"/>
    </xf>
    <xf fontId="8" fillId="0" borderId="0" numFmtId="0" xfId="0" applyFont="1" applyAlignment="1">
      <alignment vertical="center" wrapText="1"/>
    </xf>
    <xf fontId="0" fillId="0" borderId="6" numFmtId="0" xfId="0" applyBorder="1" applyAlignment="1">
      <alignment horizontal="center" vertical="center" wrapText="1"/>
    </xf>
    <xf fontId="2" fillId="0" borderId="6" numFmtId="0" xfId="2" applyFont="1" applyBorder="1" applyAlignment="1" applyProtection="1">
      <alignment horizontal="center" vertical="center" wrapText="1"/>
    </xf>
    <xf fontId="29" fillId="0" borderId="6" numFmtId="0" xfId="0" applyFont="1" applyBorder="1" applyAlignment="1">
      <alignment horizontal="center" vertical="center" wrapText="1"/>
    </xf>
    <xf fontId="30" fillId="0" borderId="6" numFmtId="0" xfId="2" applyFont="1" applyBorder="1" applyAlignment="1" applyProtection="1">
      <alignment horizontal="center" vertical="center" wrapText="1"/>
    </xf>
    <xf fontId="29" fillId="0" borderId="6" numFmtId="0" xfId="0" applyFont="1" applyBorder="1" applyAlignment="1">
      <alignment horizontal="center" vertical="top" wrapText="1"/>
    </xf>
    <xf fontId="29" fillId="0" borderId="0" numFmtId="0" xfId="0" applyFont="1" applyAlignment="1">
      <alignment horizontal="center" vertical="center" wrapText="1"/>
    </xf>
    <xf fontId="0" fillId="0" borderId="6" numFmtId="0" xfId="0" applyBorder="1" applyAlignment="1">
      <alignment horizontal="center"/>
    </xf>
    <xf fontId="8" fillId="3" borderId="0" numFmtId="161" xfId="0" applyNumberFormat="1" applyFont="1" applyFill="1" applyAlignment="1">
      <alignment horizontal="center" vertical="center" wrapText="1"/>
    </xf>
    <xf fontId="13" fillId="3" borderId="0" numFmtId="165" xfId="0" applyNumberFormat="1" applyFont="1" applyFill="1" applyAlignment="1">
      <alignment horizontal="center" vertical="center" wrapText="1"/>
    </xf>
    <xf fontId="13" fillId="3" borderId="0" numFmtId="160" xfId="0" applyNumberFormat="1" applyFont="1" applyFill="1" applyAlignment="1">
      <alignment horizontal="center" vertical="center" wrapText="1"/>
    </xf>
    <xf fontId="31" fillId="0" borderId="0" numFmtId="0" xfId="0" applyFont="1"/>
    <xf fontId="29" fillId="0" borderId="13" numFmtId="0" xfId="0" applyFont="1" applyBorder="1" applyAlignment="1">
      <alignment horizontal="center" vertical="center" wrapText="1"/>
    </xf>
    <xf fontId="28" fillId="0" borderId="6" numFmtId="0" xfId="2" applyFont="1" applyBorder="1" applyAlignment="1" applyProtection="1">
      <alignment horizontal="center" vertical="center" wrapText="1"/>
    </xf>
    <xf fontId="28" fillId="2" borderId="6" numFmtId="0" xfId="0" applyFont="1" applyFill="1" applyBorder="1" applyAlignment="1">
      <alignment horizontal="center" vertical="center" wrapText="1"/>
    </xf>
    <xf fontId="29" fillId="0" borderId="0" numFmtId="0" xfId="0" applyFont="1"/>
    <xf fontId="0" fillId="0" borderId="0" numFmtId="0" xfId="0" applyAlignment="1">
      <alignment horizontal="center" wrapText="1"/>
    </xf>
    <xf fontId="2" fillId="0" borderId="0" numFmtId="0" xfId="2" applyFont="1" applyAlignment="1" applyProtection="1">
      <alignment horizontal="center" wrapText="1"/>
    </xf>
    <xf fontId="29" fillId="0" borderId="0" numFmtId="0" xfId="0" applyFont="1" applyAlignment="1">
      <alignment horizontal="center" wrapText="1"/>
    </xf>
    <xf fontId="30" fillId="0" borderId="0" numFmtId="0" xfId="2" applyFont="1" applyAlignment="1" applyProtection="1">
      <alignment horizontal="center" vertical="center" wrapText="1"/>
    </xf>
    <xf fontId="29" fillId="0" borderId="0" numFmtId="0" xfId="0" applyFont="1" applyAlignment="1">
      <alignment horizontal="center" vertical="top" wrapText="1"/>
    </xf>
    <xf fontId="0" fillId="0" borderId="0" numFmtId="0" xfId="0" applyAlignment="1">
      <alignment horizontal="center"/>
    </xf>
  </cellXfs>
  <cellStyles count="6">
    <cellStyle name="Îáű÷íűé_ĂĎĎĎĐÖ18" xfId="1"/>
    <cellStyle name="Гиперссылка" xfId="2" builtinId="8"/>
    <cellStyle name="Обычный" xfId="0" builtinId="0"/>
    <cellStyle name="Обычный 10" xfId="3"/>
    <cellStyle name="Обычный 2" xfId="4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0" zoomScale="100" workbookViewId="0">
      <selection activeCell="A1" activeCellId="0" sqref="A1:V31"/>
    </sheetView>
  </sheetViews>
  <sheetFormatPr defaultRowHeight="14.25"/>
  <cols>
    <col customWidth="1" min="1" max="1" width="5"/>
    <col customWidth="1" min="2" max="2" width="19.7109375"/>
    <col customWidth="1" min="3" max="3" width="11.28515625"/>
    <col customWidth="1" min="4" max="4" width="10.7109375"/>
    <col customWidth="1" min="5" max="5" width="6.7109375"/>
    <col customWidth="1" min="6" max="6" width="10.42578125"/>
    <col customWidth="1" min="7" max="7" width="9.28515625"/>
    <col customWidth="1" min="8" max="8" width="9.7109375"/>
    <col customWidth="1" hidden="1" min="9" max="9" width="9.85546875"/>
    <col customWidth="1" hidden="1" min="10" max="10" width="6"/>
    <col customWidth="1" hidden="1" min="11" max="11" width="9.5703125"/>
    <col customWidth="1" hidden="1" min="12" max="12" width="13.28515625"/>
    <col customWidth="1" hidden="1" min="13" max="13" width="0"/>
    <col customWidth="1" min="14" max="14" width="5.28515625"/>
    <col customWidth="1" min="15" max="15" width="21.28515625"/>
  </cols>
  <sheetData>
    <row r="2" ht="39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</row>
    <row r="3" ht="78.75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</row>
    <row r="4" s="1" customFormat="1" ht="15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4" t="s">
        <v>3</v>
      </c>
      <c r="O6" s="4"/>
      <c r="P6" s="4"/>
      <c r="Q6" s="4"/>
      <c r="R6" s="4"/>
      <c r="S6" s="4"/>
      <c r="T6" s="4"/>
      <c r="U6" s="4"/>
      <c r="V6" s="4"/>
    </row>
    <row r="7" ht="15.75">
      <c r="A7" s="6" t="s">
        <v>4</v>
      </c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</row>
    <row r="8" ht="15" customHeight="1">
      <c r="A8" s="8" t="s">
        <v>5</v>
      </c>
      <c r="B8" s="9" t="s">
        <v>6</v>
      </c>
      <c r="C8" s="10" t="s">
        <v>7</v>
      </c>
      <c r="D8" s="11"/>
      <c r="E8" s="11"/>
      <c r="F8" s="11"/>
      <c r="G8" s="11"/>
      <c r="H8" s="12"/>
      <c r="I8" s="12"/>
      <c r="J8" s="12"/>
      <c r="K8" s="12"/>
      <c r="L8" s="12"/>
      <c r="M8" s="13"/>
      <c r="N8" s="14" t="s">
        <v>5</v>
      </c>
      <c r="O8" s="14" t="s">
        <v>6</v>
      </c>
      <c r="P8" s="14" t="s">
        <v>8</v>
      </c>
      <c r="Q8" s="14"/>
      <c r="R8" s="14"/>
      <c r="S8" s="14"/>
      <c r="T8" s="14"/>
      <c r="U8" s="15" t="s">
        <v>9</v>
      </c>
      <c r="V8" s="16"/>
    </row>
    <row r="9" ht="20.449999999999999" customHeight="1">
      <c r="A9" s="17"/>
      <c r="B9" s="18"/>
      <c r="C9" s="19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12"/>
      <c r="I9" s="12"/>
      <c r="J9" s="12"/>
      <c r="K9" s="12"/>
      <c r="L9" s="12"/>
      <c r="M9" s="13"/>
      <c r="N9" s="14"/>
      <c r="O9" s="14"/>
      <c r="P9" s="20" t="s">
        <v>10</v>
      </c>
      <c r="Q9" s="20" t="s">
        <v>11</v>
      </c>
      <c r="R9" s="20" t="s">
        <v>12</v>
      </c>
      <c r="S9" s="20" t="s">
        <v>13</v>
      </c>
      <c r="T9" s="20" t="s">
        <v>14</v>
      </c>
      <c r="U9" s="21"/>
      <c r="V9" s="21"/>
    </row>
    <row r="10">
      <c r="A10" s="19">
        <v>1</v>
      </c>
      <c r="B10" s="22">
        <v>2</v>
      </c>
      <c r="C10" s="19">
        <v>3</v>
      </c>
      <c r="D10" s="14">
        <v>4</v>
      </c>
      <c r="E10" s="14">
        <v>5</v>
      </c>
      <c r="F10" s="14">
        <v>6</v>
      </c>
      <c r="G10" s="14">
        <v>7</v>
      </c>
      <c r="H10" s="12"/>
      <c r="I10" s="12"/>
      <c r="J10" s="12"/>
      <c r="K10" s="12"/>
      <c r="L10" s="12"/>
      <c r="M10" s="13"/>
      <c r="N10" s="20">
        <v>1</v>
      </c>
      <c r="O10" s="20">
        <v>2</v>
      </c>
      <c r="P10" s="20">
        <v>3</v>
      </c>
      <c r="Q10" s="20">
        <v>4</v>
      </c>
      <c r="R10" s="20">
        <v>5</v>
      </c>
      <c r="S10" s="20">
        <v>6</v>
      </c>
      <c r="T10" s="20">
        <v>7</v>
      </c>
      <c r="U10" s="21"/>
      <c r="V10" s="21"/>
    </row>
    <row r="11" ht="21">
      <c r="A11" s="17" t="s">
        <v>15</v>
      </c>
      <c r="B11" s="23" t="s">
        <v>16</v>
      </c>
      <c r="C11" s="24">
        <v>123.92100000000001</v>
      </c>
      <c r="D11" s="24">
        <f>C11</f>
        <v>123.92100000000001</v>
      </c>
      <c r="E11" s="24"/>
      <c r="F11" s="24"/>
      <c r="G11" s="24"/>
      <c r="H11" s="25"/>
      <c r="I11" s="25"/>
      <c r="J11" s="25"/>
      <c r="K11" s="26"/>
      <c r="L11" s="27"/>
      <c r="M11" s="13"/>
      <c r="N11" s="14" t="s">
        <v>17</v>
      </c>
      <c r="O11" s="28" t="s">
        <v>18</v>
      </c>
      <c r="P11" s="29">
        <v>22.478000000000002</v>
      </c>
      <c r="Q11" s="29">
        <f>P11</f>
        <v>22.478000000000002</v>
      </c>
      <c r="R11" s="29"/>
      <c r="S11" s="29"/>
      <c r="T11" s="29"/>
      <c r="U11" s="30"/>
      <c r="V11" s="31"/>
    </row>
    <row r="12">
      <c r="A12" s="19" t="s">
        <v>19</v>
      </c>
      <c r="B12" s="32" t="s">
        <v>20</v>
      </c>
      <c r="C12" s="24"/>
      <c r="D12" s="24"/>
      <c r="E12" s="24"/>
      <c r="F12" s="24"/>
      <c r="G12" s="24"/>
      <c r="H12" s="25"/>
      <c r="I12" s="25"/>
      <c r="J12" s="25"/>
      <c r="K12" s="26"/>
      <c r="L12" s="27"/>
      <c r="M12" s="13"/>
      <c r="N12" s="14" t="s">
        <v>19</v>
      </c>
      <c r="O12" s="33" t="s">
        <v>21</v>
      </c>
      <c r="P12" s="29"/>
      <c r="Q12" s="29"/>
      <c r="R12" s="29"/>
      <c r="S12" s="29"/>
      <c r="T12" s="29"/>
      <c r="U12" s="30"/>
      <c r="V12" s="31"/>
    </row>
    <row r="13">
      <c r="A13" s="19"/>
      <c r="B13" s="32" t="s">
        <v>22</v>
      </c>
      <c r="C13" s="24"/>
      <c r="D13" s="24"/>
      <c r="E13" s="24"/>
      <c r="F13" s="24"/>
      <c r="G13" s="24"/>
      <c r="H13" s="12"/>
      <c r="I13" s="12"/>
      <c r="J13" s="12"/>
      <c r="K13" s="12"/>
      <c r="L13" s="12"/>
      <c r="M13" s="13"/>
      <c r="N13" s="14" t="s">
        <v>23</v>
      </c>
      <c r="O13" s="33" t="s">
        <v>24</v>
      </c>
      <c r="P13" s="14"/>
      <c r="Q13" s="14"/>
      <c r="R13" s="14"/>
      <c r="S13" s="14"/>
      <c r="T13" s="14"/>
      <c r="U13" s="34"/>
      <c r="V13" s="34"/>
    </row>
    <row r="14">
      <c r="A14" s="19"/>
      <c r="B14" s="32" t="s">
        <v>25</v>
      </c>
      <c r="C14" s="24"/>
      <c r="D14" s="24"/>
      <c r="E14" s="24"/>
      <c r="F14" s="24"/>
      <c r="G14" s="24"/>
      <c r="H14" s="25"/>
      <c r="I14" s="25"/>
      <c r="J14" s="12"/>
      <c r="K14" s="26"/>
      <c r="L14" s="12"/>
      <c r="M14" s="13"/>
      <c r="N14" s="14"/>
      <c r="O14" s="33" t="s">
        <v>26</v>
      </c>
      <c r="P14" s="29"/>
      <c r="Q14" s="29"/>
      <c r="R14" s="29"/>
      <c r="S14" s="29"/>
      <c r="T14" s="29"/>
      <c r="U14" s="30"/>
      <c r="V14" s="31"/>
    </row>
    <row r="15" ht="22.5" customHeight="1">
      <c r="A15" s="19"/>
      <c r="B15" s="32" t="s">
        <v>27</v>
      </c>
      <c r="C15" s="24"/>
      <c r="D15" s="24"/>
      <c r="E15" s="24"/>
      <c r="F15" s="24"/>
      <c r="G15" s="24"/>
      <c r="H15" s="25"/>
      <c r="I15" s="12"/>
      <c r="J15" s="25"/>
      <c r="K15" s="25"/>
      <c r="L15" s="12"/>
      <c r="M15" s="13"/>
      <c r="N15" s="14" t="s">
        <v>28</v>
      </c>
      <c r="O15" s="28" t="s">
        <v>29</v>
      </c>
      <c r="P15" s="35">
        <v>0.41099999999999998</v>
      </c>
      <c r="Q15" s="29">
        <f>P15</f>
        <v>0.41099999999999998</v>
      </c>
      <c r="R15" s="29"/>
      <c r="S15" s="29"/>
      <c r="T15" s="35"/>
      <c r="U15" s="30"/>
      <c r="V15" s="36"/>
    </row>
    <row r="16">
      <c r="A16" s="19"/>
      <c r="B16" s="32" t="s">
        <v>30</v>
      </c>
      <c r="C16" s="24"/>
      <c r="D16" s="24"/>
      <c r="E16" s="24"/>
      <c r="F16" s="24"/>
      <c r="G16" s="24"/>
      <c r="H16" s="25"/>
      <c r="I16" s="12"/>
      <c r="J16" s="12"/>
      <c r="K16" s="27"/>
      <c r="L16" s="27"/>
      <c r="M16" s="13"/>
      <c r="N16" s="14"/>
      <c r="O16" s="33" t="s">
        <v>31</v>
      </c>
      <c r="P16" s="37">
        <f>P15*100/P11</f>
        <v>1.8284544888335257</v>
      </c>
      <c r="Q16" s="37">
        <f>Q15*100/Q11</f>
        <v>1.8284544888335257</v>
      </c>
      <c r="R16" s="37"/>
      <c r="S16" s="37"/>
      <c r="T16" s="37"/>
      <c r="U16" s="38"/>
      <c r="V16" s="30"/>
    </row>
    <row r="17" ht="38.25" customHeight="1">
      <c r="A17" s="19" t="s">
        <v>23</v>
      </c>
      <c r="B17" s="32" t="s">
        <v>32</v>
      </c>
      <c r="C17" s="24"/>
      <c r="D17" s="24"/>
      <c r="E17" s="24"/>
      <c r="F17" s="24"/>
      <c r="G17" s="24"/>
      <c r="H17" s="12"/>
      <c r="I17" s="12"/>
      <c r="J17" s="12"/>
      <c r="K17" s="12"/>
      <c r="L17" s="12"/>
      <c r="M17" s="13"/>
      <c r="N17" s="14" t="s">
        <v>33</v>
      </c>
      <c r="O17" s="33" t="s">
        <v>34</v>
      </c>
      <c r="P17" s="39">
        <v>0.0040000000000000001</v>
      </c>
      <c r="Q17" s="40"/>
      <c r="R17" s="40"/>
      <c r="S17" s="39"/>
      <c r="T17" s="39"/>
      <c r="U17" s="30"/>
      <c r="V17" s="34"/>
    </row>
    <row r="18" ht="26.25" customHeight="1">
      <c r="A18" s="19" t="s">
        <v>35</v>
      </c>
      <c r="B18" s="32" t="s">
        <v>36</v>
      </c>
      <c r="C18" s="24">
        <f>C11</f>
        <v>123.92100000000001</v>
      </c>
      <c r="D18" s="24">
        <f>D11</f>
        <v>123.92100000000001</v>
      </c>
      <c r="E18" s="24"/>
      <c r="F18" s="24"/>
      <c r="G18" s="24"/>
      <c r="H18" s="12"/>
      <c r="I18" s="12"/>
      <c r="J18" s="12"/>
      <c r="K18" s="12"/>
      <c r="L18" s="12"/>
      <c r="M18" s="13"/>
      <c r="N18" s="14" t="s">
        <v>37</v>
      </c>
      <c r="O18" s="28" t="s">
        <v>38</v>
      </c>
      <c r="P18" s="29">
        <v>22.062999999999999</v>
      </c>
      <c r="Q18" s="29"/>
      <c r="R18" s="29"/>
      <c r="S18" s="39">
        <f>P18-T18</f>
        <v>21.817999999999998</v>
      </c>
      <c r="T18" s="39">
        <v>0.245</v>
      </c>
      <c r="U18" s="30"/>
      <c r="V18" s="31"/>
    </row>
    <row r="19" ht="38.25" customHeight="1">
      <c r="A19" s="19" t="s">
        <v>39</v>
      </c>
      <c r="B19" s="32" t="s">
        <v>40</v>
      </c>
      <c r="C19" s="24"/>
      <c r="D19" s="24"/>
      <c r="E19" s="24"/>
      <c r="F19" s="24"/>
      <c r="G19" s="24"/>
      <c r="H19" s="26"/>
      <c r="I19" s="12"/>
      <c r="J19" s="25"/>
      <c r="K19" s="27"/>
      <c r="L19" s="25"/>
      <c r="M19" s="13"/>
      <c r="N19" s="14" t="s">
        <v>41</v>
      </c>
      <c r="O19" s="33" t="s">
        <v>42</v>
      </c>
      <c r="P19" s="39">
        <v>17.629999999999999</v>
      </c>
      <c r="Q19" s="40"/>
      <c r="R19" s="39"/>
      <c r="S19" s="39"/>
      <c r="T19" s="39"/>
      <c r="U19" s="30"/>
      <c r="V19" s="41"/>
    </row>
    <row r="20" ht="38.25" customHeight="1">
      <c r="A20" s="19" t="s">
        <v>28</v>
      </c>
      <c r="B20" s="42" t="s">
        <v>43</v>
      </c>
      <c r="C20" s="24">
        <v>2.2599999999999998</v>
      </c>
      <c r="D20" s="24">
        <v>2.2599999999999998</v>
      </c>
      <c r="E20" s="24"/>
      <c r="F20" s="24"/>
      <c r="G20" s="24"/>
      <c r="H20" s="27"/>
      <c r="I20" s="43"/>
      <c r="J20" s="25"/>
      <c r="K20" s="44"/>
      <c r="L20" s="27"/>
      <c r="M20" s="13"/>
      <c r="N20" s="14" t="s">
        <v>44</v>
      </c>
      <c r="O20" s="33" t="s">
        <v>45</v>
      </c>
      <c r="P20" s="14"/>
      <c r="Q20" s="14"/>
      <c r="R20" s="14"/>
      <c r="S20" s="14"/>
      <c r="T20" s="14"/>
      <c r="U20" s="34"/>
      <c r="V20" s="34"/>
    </row>
    <row r="21" ht="24" customHeight="1">
      <c r="A21" s="19"/>
      <c r="B21" s="32" t="s">
        <v>46</v>
      </c>
      <c r="C21" s="24">
        <f>(C20*100)/C18</f>
        <v>1.8237425456540857</v>
      </c>
      <c r="D21" s="24">
        <f>D20*100/D11</f>
        <v>1.8237425456540857</v>
      </c>
      <c r="E21" s="24"/>
      <c r="F21" s="24"/>
      <c r="G21" s="24"/>
      <c r="H21" s="45"/>
      <c r="I21" s="45"/>
      <c r="J21" s="46"/>
      <c r="K21" s="45"/>
      <c r="L21" s="45"/>
      <c r="M21" s="13"/>
      <c r="N21" s="14" t="s">
        <v>47</v>
      </c>
      <c r="O21" s="33" t="s">
        <v>48</v>
      </c>
      <c r="P21" s="29">
        <v>17.187000000000001</v>
      </c>
      <c r="Q21" s="14"/>
      <c r="R21" s="14"/>
      <c r="S21" s="29">
        <v>17.187000000000001</v>
      </c>
      <c r="T21" s="14"/>
      <c r="U21" s="30"/>
      <c r="V21" s="41"/>
    </row>
    <row r="22">
      <c r="A22" s="47"/>
      <c r="B22" s="31"/>
      <c r="C22" s="47"/>
      <c r="D22" s="31"/>
      <c r="E22" s="47"/>
      <c r="F22" s="31"/>
      <c r="G22" s="47"/>
      <c r="H22" s="30"/>
      <c r="I22" s="34"/>
      <c r="J22" s="34"/>
      <c r="K22" s="31"/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>
      <c r="A23" s="38"/>
      <c r="B23" s="48"/>
      <c r="C23" s="38"/>
      <c r="D23" s="48"/>
      <c r="E23" s="38"/>
      <c r="F23" s="48"/>
      <c r="G23" s="38"/>
      <c r="H23" s="30"/>
      <c r="I23" s="49"/>
      <c r="J23" s="31"/>
      <c r="K23" s="50"/>
      <c r="L23" s="50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>
      <c r="A24" s="51" t="s">
        <v>49</v>
      </c>
      <c r="B24" s="51"/>
      <c r="C24" s="51"/>
      <c r="D24" s="51"/>
      <c r="E24" s="51"/>
      <c r="F24" s="51"/>
      <c r="G24" s="51"/>
      <c r="H24" s="30"/>
      <c r="I24" s="34"/>
      <c r="J24" s="34"/>
      <c r="K24" s="36"/>
      <c r="L24" s="30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>
      <c r="A25" s="1"/>
      <c r="B25" s="1"/>
      <c r="C25" s="1"/>
      <c r="D25" s="1"/>
      <c r="E25" s="1"/>
      <c r="F25" s="1"/>
      <c r="G25" s="1"/>
      <c r="H25" s="34"/>
      <c r="I25" s="34"/>
      <c r="J25" s="34"/>
      <c r="K25" s="36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>
      <c r="A26" s="52" t="s">
        <v>50</v>
      </c>
      <c r="B26" s="52" t="s">
        <v>51</v>
      </c>
      <c r="C26" s="52" t="s">
        <v>52</v>
      </c>
      <c r="D26" s="52"/>
      <c r="E26" s="52"/>
      <c r="F26" s="52"/>
      <c r="G26" s="52"/>
      <c r="H26" s="34"/>
      <c r="I26" s="34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>
      <c r="A27" s="52"/>
      <c r="B27" s="52"/>
      <c r="C27" s="52" t="s">
        <v>10</v>
      </c>
      <c r="D27" s="52" t="s">
        <v>11</v>
      </c>
      <c r="E27" s="52" t="s">
        <v>12</v>
      </c>
      <c r="F27" s="52" t="s">
        <v>13</v>
      </c>
      <c r="G27" s="52" t="s">
        <v>53</v>
      </c>
      <c r="H27" s="34"/>
      <c r="I27" s="34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>
      <c r="A28" s="53">
        <v>1</v>
      </c>
      <c r="B28" s="53">
        <v>2</v>
      </c>
      <c r="C28" s="53">
        <v>3</v>
      </c>
      <c r="D28" s="53">
        <v>4</v>
      </c>
      <c r="E28" s="53">
        <v>5</v>
      </c>
      <c r="F28" s="53">
        <v>6</v>
      </c>
      <c r="G28" s="53">
        <v>7</v>
      </c>
      <c r="H28" s="30"/>
      <c r="I28" s="41"/>
      <c r="J28" s="41"/>
      <c r="K28" s="30"/>
      <c r="L28" s="3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>
      <c r="A29" s="54"/>
      <c r="B29" s="55" t="s">
        <v>54</v>
      </c>
      <c r="C29" s="56">
        <v>109.908</v>
      </c>
      <c r="D29" s="57">
        <v>0</v>
      </c>
      <c r="E29" s="57">
        <v>0</v>
      </c>
      <c r="F29" s="58">
        <v>108.55</v>
      </c>
      <c r="G29" s="59">
        <f>C29-F29</f>
        <v>1.3580000000000041</v>
      </c>
      <c r="H29" s="26"/>
      <c r="I29" s="60"/>
      <c r="J29" s="60"/>
      <c r="K29" s="26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</row>
    <row r="37" ht="30.600000000000001" customHeight="1">
      <c r="M37" s="1"/>
      <c r="N37" s="1"/>
    </row>
    <row r="39" ht="33" customHeight="1">
      <c r="M39" s="1"/>
      <c r="N39" s="1"/>
    </row>
    <row r="41" ht="60" customHeight="1">
      <c r="M41" s="1"/>
      <c r="N41" s="1"/>
    </row>
    <row r="42" ht="43.899999999999999" customHeight="1">
      <c r="M42" s="1"/>
      <c r="N42" s="1"/>
    </row>
    <row r="43">
      <c r="M43" s="61"/>
      <c r="N43" s="61"/>
    </row>
  </sheetData>
  <protectedRanges>
    <protectedRange name="Диапазон1_1" sqref="K25:L27 D22:F22 I22:K22 I23:J27 D23:E23 C8:L8"/>
    <protectedRange name="Диапазон1" sqref="P8:V8"/>
    <protectedRange name="Диапазон2" sqref="A29:B29"/>
  </protectedRanges>
  <mergeCells count="16">
    <mergeCell ref="B2:L2"/>
    <mergeCell ref="B3:L3"/>
    <mergeCell ref="A5:L5"/>
    <mergeCell ref="N6:V6"/>
    <mergeCell ref="A7:L7"/>
    <mergeCell ref="A8:A9"/>
    <mergeCell ref="B8:B9"/>
    <mergeCell ref="C8:G8"/>
    <mergeCell ref="H8:L8"/>
    <mergeCell ref="N8:N9"/>
    <mergeCell ref="O8:O9"/>
    <mergeCell ref="P8:T8"/>
    <mergeCell ref="U8:V8"/>
    <mergeCell ref="A26:A27"/>
    <mergeCell ref="B26:B27"/>
    <mergeCell ref="C26:G26"/>
  </mergeCells>
  <printOptions headings="0" gridLines="0"/>
  <pageMargins left="0.69999999999999996" right="0.69999999999999996" top="0.75" bottom="0.75" header="0.29999999999999999" footer="0.29999999999999999"/>
  <pageSetup paperSize="9" scale="51" fitToWidth="1" fitToHeight="1" pageOrder="downThenOver" orientation="landscape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520089-0066-44D0-AA50-004F00C30060}" type="decimal" allowBlank="1" error="Допускается ввод только действительных чисел!" errorStyle="stop" errorTitle="Ошибка" imeMode="noControl" operator="between" showDropDown="0" showErrorMessage="1" showInputMessage="0">
          <x14:formula1>
            <xm:f>-9.99999999999999E+23</xm:f>
          </x14:formula1>
          <x14:formula2>
            <xm:f>9.99999999999999E+23</xm:f>
          </x14:formula2>
          <xm:sqref>M43:N43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3" zoomScale="100" workbookViewId="0">
      <selection activeCell="E11" activeCellId="0" sqref="E11"/>
    </sheetView>
  </sheetViews>
  <sheetFormatPr defaultRowHeight="14.25"/>
  <cols>
    <col customWidth="1" min="1" max="1" style="51" width="17.140625"/>
    <col customWidth="1" min="2" max="2" style="51" width="18.7109375"/>
    <col customWidth="1" min="3" max="3" style="51" width="18.28515625"/>
    <col customWidth="1" min="4" max="4" style="51" width="14.140625"/>
    <col customWidth="1" min="5" max="5" style="51" width="16.85546875"/>
    <col min="6" max="8" style="51" width="9.140625"/>
    <col customWidth="1" min="9" max="9" style="51" width="5.7109375"/>
    <col min="10" max="16384" style="51" width="9.140625"/>
  </cols>
  <sheetData>
    <row r="1" ht="43.149999999999999" customHeight="1">
      <c r="A1" s="62" t="s">
        <v>0</v>
      </c>
      <c r="B1" s="62"/>
      <c r="C1" s="62"/>
      <c r="D1" s="62"/>
      <c r="E1" s="62"/>
      <c r="F1" s="3"/>
      <c r="G1" s="3"/>
      <c r="H1" s="3"/>
      <c r="I1" s="3"/>
      <c r="J1" s="3"/>
      <c r="K1" s="3"/>
    </row>
    <row r="2" ht="38.25" customHeight="1">
      <c r="A2" s="62"/>
      <c r="B2" s="62"/>
      <c r="C2" s="62"/>
      <c r="D2" s="62"/>
      <c r="E2" s="62"/>
      <c r="F2" s="3"/>
      <c r="G2" s="3"/>
      <c r="H2" s="3"/>
      <c r="I2" s="3"/>
      <c r="J2" s="3"/>
      <c r="K2" s="3"/>
    </row>
    <row r="3" s="51" customFormat="1">
      <c r="A3" s="63"/>
      <c r="B3" s="63" t="s">
        <v>55</v>
      </c>
      <c r="C3" s="64"/>
      <c r="D3" s="64"/>
      <c r="E3" s="64"/>
      <c r="F3" s="64"/>
    </row>
    <row r="4" s="51" customFormat="1" ht="42.75" customHeight="1">
      <c r="A4" s="65" t="s">
        <v>56</v>
      </c>
      <c r="B4" s="66" t="s">
        <v>57</v>
      </c>
      <c r="C4" s="67" t="s">
        <v>58</v>
      </c>
      <c r="D4" s="64"/>
      <c r="E4" s="64"/>
    </row>
    <row r="5" s="51" customFormat="1" ht="21" customHeight="1">
      <c r="A5" s="65" t="s">
        <v>59</v>
      </c>
      <c r="B5" s="68">
        <v>216461.84</v>
      </c>
      <c r="C5" s="68">
        <v>745915.42000000004</v>
      </c>
      <c r="D5" s="69"/>
      <c r="E5" s="70"/>
    </row>
    <row r="6" s="51" customFormat="1" ht="17.25" customHeight="1">
      <c r="A6" s="65" t="s">
        <v>60</v>
      </c>
      <c r="B6" s="68">
        <v>204940.98999999999</v>
      </c>
      <c r="C6" s="68">
        <v>833434.35999999999</v>
      </c>
      <c r="D6" s="69"/>
      <c r="E6" s="70"/>
    </row>
    <row r="7" s="51" customFormat="1" ht="16.5" customHeight="1">
      <c r="A7" s="65" t="s">
        <v>61</v>
      </c>
      <c r="B7" s="71">
        <v>185738.334194</v>
      </c>
      <c r="C7" s="68">
        <v>670470.06999999995</v>
      </c>
      <c r="D7" s="64"/>
      <c r="E7" s="64"/>
    </row>
    <row r="8" s="51" customFormat="1">
      <c r="A8" s="65" t="s">
        <v>62</v>
      </c>
      <c r="B8" s="71">
        <v>163003.058292</v>
      </c>
      <c r="C8" s="68">
        <v>583655.93000000005</v>
      </c>
      <c r="D8" s="69"/>
      <c r="E8" s="64"/>
    </row>
    <row r="9" s="51" customFormat="1">
      <c r="A9" s="65" t="s">
        <v>63</v>
      </c>
      <c r="B9" s="71">
        <v>163206.61399899999</v>
      </c>
      <c r="C9" s="68">
        <v>592380.30000000005</v>
      </c>
      <c r="D9" s="72"/>
      <c r="E9" s="64"/>
    </row>
    <row r="10" s="51" customFormat="1">
      <c r="A10" s="65" t="s">
        <v>64</v>
      </c>
      <c r="B10" s="73">
        <v>125282.03367200001</v>
      </c>
      <c r="C10" s="68">
        <v>465766.52000000002</v>
      </c>
      <c r="D10" s="69"/>
      <c r="E10" s="70"/>
    </row>
    <row r="11" s="51" customFormat="1" ht="20.25" customHeight="1">
      <c r="A11" s="65" t="s">
        <v>65</v>
      </c>
      <c r="B11" s="71">
        <f>2903.099054+175900</f>
        <v>178803.09905399999</v>
      </c>
      <c r="C11" s="68">
        <f>10324.32+638941.27</f>
        <v>649265.58999999997</v>
      </c>
      <c r="D11" s="64"/>
      <c r="E11" s="64"/>
    </row>
    <row r="12" s="51" customFormat="1" ht="24.75" customHeight="1">
      <c r="A12" s="65" t="s">
        <v>66</v>
      </c>
      <c r="B12" s="71">
        <f>173000+10236.909875</f>
        <v>183236.90987500001</v>
      </c>
      <c r="C12" s="71">
        <v>638714.81000000006</v>
      </c>
      <c r="D12" s="64"/>
      <c r="E12" s="64"/>
    </row>
    <row r="13" s="51" customFormat="1" ht="22.5" customHeight="1">
      <c r="A13" s="65" t="s">
        <v>67</v>
      </c>
      <c r="B13" s="71">
        <f>537.554351+175700</f>
        <v>176237.554351</v>
      </c>
      <c r="C13" s="68">
        <v>651531.89000000001</v>
      </c>
      <c r="D13" s="69"/>
      <c r="E13" s="72"/>
    </row>
    <row r="14" s="51" customFormat="1" ht="23.25" customHeight="1">
      <c r="A14" s="65" t="s">
        <v>68</v>
      </c>
      <c r="B14" s="71">
        <f>195900+5680.572408</f>
        <v>201580.57240800001</v>
      </c>
      <c r="C14" s="68">
        <f>676694.23+19189.99</f>
        <v>695884.21999999997</v>
      </c>
      <c r="D14" s="70"/>
      <c r="E14" s="69"/>
    </row>
    <row r="15" s="51" customFormat="1" ht="19.5" customHeight="1">
      <c r="A15" s="65" t="s">
        <v>69</v>
      </c>
      <c r="B15" s="71">
        <v>203797.52102700001</v>
      </c>
      <c r="C15" s="68">
        <v>726901.73999999999</v>
      </c>
      <c r="D15" s="74"/>
      <c r="E15" s="74"/>
    </row>
    <row r="16" s="51" customFormat="1" ht="14.25" customHeight="1">
      <c r="A16" s="65" t="s">
        <v>70</v>
      </c>
      <c r="B16" s="71">
        <f>68920.51628+192900</f>
        <v>261820.51627999998</v>
      </c>
      <c r="C16" s="68">
        <f>234186.4+670139.23</f>
        <v>904325.63</v>
      </c>
      <c r="D16" s="75"/>
      <c r="E16" s="76"/>
    </row>
    <row r="17" s="51" customFormat="1" ht="15" customHeight="1">
      <c r="A17" s="65" t="s">
        <v>10</v>
      </c>
      <c r="B17" s="77">
        <f>SUM(B5:B16)</f>
        <v>2264109.0431519998</v>
      </c>
      <c r="C17" s="78">
        <f>SUM(C5:C16)</f>
        <v>8158246.4799999995</v>
      </c>
      <c r="D17" s="79"/>
      <c r="E17" s="76"/>
    </row>
    <row r="18" s="51" customFormat="1" ht="15.75" customHeight="1">
      <c r="A18" s="64"/>
      <c r="B18" s="80"/>
      <c r="C18" s="81"/>
      <c r="D18" s="81"/>
      <c r="E18" s="81"/>
      <c r="F18" s="81"/>
    </row>
    <row r="19" s="51" customFormat="1" ht="42" customHeight="1">
      <c r="A19" s="82" t="s">
        <v>71</v>
      </c>
      <c r="B19" s="83"/>
      <c r="C19" s="83"/>
      <c r="D19" s="84"/>
      <c r="E19" s="76"/>
      <c r="F19" s="79"/>
    </row>
    <row r="20" s="51" customFormat="1" ht="42" customHeight="1">
      <c r="A20" s="82" t="s">
        <v>72</v>
      </c>
      <c r="B20" s="83"/>
      <c r="C20" s="83"/>
      <c r="D20" s="84"/>
      <c r="E20" s="76"/>
      <c r="F20" s="79"/>
    </row>
    <row r="21" ht="33" customHeight="1"/>
    <row r="22" ht="24.75" customHeight="1">
      <c r="A22" s="62" t="s">
        <v>73</v>
      </c>
      <c r="B22" s="62"/>
      <c r="C22" s="62"/>
      <c r="D22" s="62"/>
      <c r="E22" s="62"/>
    </row>
    <row r="23" ht="15.75"/>
    <row r="24" ht="24">
      <c r="A24" s="85" t="s">
        <v>74</v>
      </c>
      <c r="B24" s="86" t="s">
        <v>75</v>
      </c>
      <c r="C24" s="86" t="s">
        <v>76</v>
      </c>
      <c r="D24" s="87" t="s">
        <v>77</v>
      </c>
      <c r="E24" s="85" t="s">
        <v>78</v>
      </c>
    </row>
    <row r="25" ht="72">
      <c r="A25" s="88">
        <v>1</v>
      </c>
      <c r="B25" s="89" t="s">
        <v>79</v>
      </c>
      <c r="C25" s="89" t="s">
        <v>80</v>
      </c>
      <c r="D25" s="90" t="s">
        <v>81</v>
      </c>
      <c r="E25" s="91" t="s">
        <v>82</v>
      </c>
    </row>
    <row r="26" ht="60">
      <c r="A26" s="88">
        <v>2</v>
      </c>
      <c r="B26" s="89" t="s">
        <v>83</v>
      </c>
      <c r="C26" s="89" t="s">
        <v>84</v>
      </c>
      <c r="D26" s="90" t="s">
        <v>85</v>
      </c>
      <c r="E26" s="91" t="s">
        <v>82</v>
      </c>
    </row>
    <row r="27" ht="84">
      <c r="A27" s="88">
        <v>3</v>
      </c>
      <c r="B27" s="89" t="s">
        <v>86</v>
      </c>
      <c r="C27" s="89" t="s">
        <v>87</v>
      </c>
      <c r="D27" s="90" t="s">
        <v>85</v>
      </c>
      <c r="E27" s="91" t="s">
        <v>82</v>
      </c>
    </row>
    <row r="28" ht="60">
      <c r="A28" s="88">
        <v>4</v>
      </c>
      <c r="B28" s="92" t="s">
        <v>88</v>
      </c>
      <c r="C28" s="89" t="s">
        <v>84</v>
      </c>
      <c r="D28" s="90" t="s">
        <v>89</v>
      </c>
      <c r="E28" s="91" t="s">
        <v>82</v>
      </c>
    </row>
  </sheetData>
  <protectedRanges>
    <protectedRange name="Диапазон1_1" sqref="H18:I20 D16 G16:I16 G17:H17 D18:F18 J19:K20"/>
  </protectedRanges>
  <mergeCells count="4">
    <mergeCell ref="A1:E2"/>
    <mergeCell ref="A19:D19"/>
    <mergeCell ref="A20:D20"/>
    <mergeCell ref="A22:D22"/>
  </mergeCells>
  <printOptions headings="0" gridLines="0"/>
  <pageMargins left="0.69999999999999996" right="0.69999999999999996" top="0.75" bottom="0.75" header="0.29999999999999999" footer="0.29999999999999999"/>
  <pageSetup paperSize="9" scale="66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:I9"/>
    </sheetView>
  </sheetViews>
  <sheetFormatPr defaultRowHeight="14.25"/>
  <cols>
    <col customWidth="1" min="1" max="1" width="6.28515625"/>
    <col customWidth="1" min="2" max="2" width="16.7109375"/>
    <col customWidth="1" min="3" max="3" width="11.5703125"/>
    <col customWidth="1" min="4" max="4" width="10.140625"/>
    <col customWidth="1" min="5" max="5" width="11.28515625"/>
    <col customWidth="1" min="6" max="6" width="10"/>
    <col customWidth="1" min="7" max="7" width="10.140625"/>
    <col customWidth="1" hidden="1" min="9" max="9" width="0"/>
  </cols>
  <sheetData>
    <row r="1" ht="72.75" customHeight="1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8.5" customHeight="1">
      <c r="A3" s="51"/>
      <c r="B3" s="93"/>
      <c r="C3" s="51"/>
      <c r="D3" s="51"/>
      <c r="E3" s="51"/>
      <c r="F3" s="51"/>
      <c r="G3" s="51"/>
      <c r="H3" s="1"/>
      <c r="I3" s="1"/>
      <c r="J3" s="1"/>
      <c r="K3" s="1"/>
      <c r="L3" s="1"/>
    </row>
    <row r="4" ht="30.75" customHeight="1">
      <c r="A4" s="94" t="s">
        <v>91</v>
      </c>
      <c r="B4" s="94"/>
      <c r="C4" s="94"/>
      <c r="D4" s="94"/>
      <c r="E4" s="94"/>
      <c r="F4" s="94"/>
      <c r="G4" s="94"/>
      <c r="H4" s="94"/>
      <c r="I4" s="1"/>
      <c r="J4" s="1"/>
      <c r="K4" s="1"/>
      <c r="L4" s="1"/>
    </row>
    <row r="5" ht="42" customHeight="1">
      <c r="A5" s="34"/>
      <c r="B5" s="34"/>
      <c r="C5" s="34"/>
      <c r="D5" s="34"/>
      <c r="E5" s="34"/>
      <c r="F5" s="34"/>
      <c r="G5" s="34"/>
      <c r="H5" s="1"/>
      <c r="I5" s="1"/>
      <c r="J5" s="1"/>
      <c r="K5" s="1"/>
      <c r="L5" s="1"/>
    </row>
    <row r="6" ht="34.899999999999999" customHeight="1">
      <c r="A6" s="34"/>
      <c r="B6" s="34"/>
      <c r="C6" s="34"/>
      <c r="D6" s="34"/>
      <c r="E6" s="34"/>
      <c r="F6" s="34"/>
      <c r="G6" s="34"/>
      <c r="H6" s="1"/>
      <c r="I6" s="1"/>
      <c r="J6" s="1"/>
      <c r="K6" s="1"/>
      <c r="L6" s="1"/>
    </row>
    <row r="7">
      <c r="A7" s="21"/>
      <c r="B7" s="21"/>
      <c r="C7" s="21"/>
      <c r="D7" s="21"/>
      <c r="E7" s="21"/>
      <c r="F7" s="21"/>
      <c r="G7" s="21"/>
      <c r="H7" s="1"/>
      <c r="I7" s="1"/>
      <c r="J7" s="1"/>
      <c r="K7" s="1"/>
      <c r="L7" s="1"/>
    </row>
    <row r="8">
      <c r="A8" s="1"/>
      <c r="B8" s="95"/>
      <c r="C8" s="50"/>
      <c r="D8" s="96"/>
      <c r="E8" s="96"/>
      <c r="F8" s="97"/>
      <c r="G8" s="98"/>
      <c r="H8" s="1"/>
      <c r="I8" s="1"/>
      <c r="J8" s="1"/>
      <c r="K8" s="1"/>
      <c r="L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1">
      <c r="A11" s="1"/>
      <c r="B11" s="1"/>
      <c r="C11" s="1"/>
      <c r="D11" s="1"/>
      <c r="E11" s="1"/>
      <c r="F11" s="99"/>
      <c r="G11" s="1"/>
      <c r="H11" s="1"/>
      <c r="I11" s="1"/>
      <c r="J11" s="1"/>
      <c r="K11" s="1"/>
      <c r="L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protectedRanges>
    <protectedRange name="Диапазон2" sqref="A8:B8"/>
  </protectedRanges>
  <mergeCells count="6">
    <mergeCell ref="A1:I1"/>
    <mergeCell ref="A2:I2"/>
    <mergeCell ref="A4:H4"/>
    <mergeCell ref="A5:A6"/>
    <mergeCell ref="B5:B6"/>
    <mergeCell ref="C5:G5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:L21"/>
    </sheetView>
  </sheetViews>
  <sheetFormatPr defaultRowHeight="14.25"/>
  <cols>
    <col customWidth="1" min="1" max="1" width="24"/>
    <col customWidth="1" min="2" max="2" width="20.7109375"/>
    <col customWidth="1" min="3" max="3" width="24.7109375"/>
    <col customWidth="1" min="4" max="4" width="33.140625"/>
  </cols>
  <sheetData>
    <row r="1" ht="70.5" customHeight="1">
      <c r="A1" s="3" t="s">
        <v>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</row>
    <row r="5" ht="33.75" customHeight="1">
      <c r="A5" s="100" t="s">
        <v>93</v>
      </c>
      <c r="B5" s="100"/>
      <c r="C5" s="34"/>
      <c r="D5" s="34"/>
      <c r="E5" s="34"/>
      <c r="F5" s="34"/>
      <c r="G5" s="34"/>
      <c r="H5" s="1"/>
      <c r="I5" s="1"/>
      <c r="J5" s="1"/>
      <c r="K5" s="1"/>
      <c r="L5" s="1"/>
      <c r="M5" s="1"/>
    </row>
    <row r="6">
      <c r="A6" s="101"/>
      <c r="B6" s="101"/>
      <c r="C6" s="34"/>
      <c r="D6" s="34"/>
      <c r="E6" s="34"/>
      <c r="F6" s="34"/>
      <c r="G6" s="34"/>
      <c r="H6" s="1"/>
      <c r="I6" s="1"/>
      <c r="J6" s="1"/>
      <c r="K6" s="1"/>
      <c r="L6" s="1"/>
      <c r="M6" s="1"/>
    </row>
    <row r="7" ht="78" customHeight="1">
      <c r="A7" s="102" t="s">
        <v>50</v>
      </c>
      <c r="B7" s="103"/>
      <c r="C7" s="104" t="s">
        <v>94</v>
      </c>
      <c r="D7" s="104" t="s">
        <v>95</v>
      </c>
      <c r="E7" s="34"/>
      <c r="F7" s="34"/>
      <c r="G7" s="34"/>
      <c r="H7" s="1"/>
      <c r="I7" s="1"/>
      <c r="J7" s="1"/>
      <c r="K7" s="1"/>
      <c r="L7" s="1"/>
      <c r="M7" s="1"/>
    </row>
    <row r="8" ht="16.5">
      <c r="A8" s="105">
        <v>1</v>
      </c>
      <c r="B8" s="106" t="s">
        <v>96</v>
      </c>
      <c r="C8" s="107">
        <v>0</v>
      </c>
      <c r="D8" s="108" t="s">
        <v>97</v>
      </c>
      <c r="E8" s="109"/>
      <c r="F8" s="110"/>
      <c r="G8" s="111"/>
      <c r="H8" s="1"/>
      <c r="I8" s="1"/>
      <c r="J8" s="1"/>
      <c r="K8" s="1"/>
      <c r="L8" s="1"/>
      <c r="M8" s="1"/>
    </row>
    <row r="9" ht="15">
      <c r="A9" s="106">
        <v>2</v>
      </c>
      <c r="B9" s="106" t="s">
        <v>98</v>
      </c>
      <c r="C9" s="104">
        <v>0</v>
      </c>
      <c r="D9" s="108" t="s">
        <v>97</v>
      </c>
      <c r="E9" s="48"/>
      <c r="F9" s="38"/>
      <c r="G9" s="38"/>
      <c r="H9" s="1"/>
      <c r="I9" s="1"/>
      <c r="J9" s="1"/>
      <c r="K9" s="1"/>
      <c r="L9" s="1"/>
      <c r="M9" s="1"/>
    </row>
    <row r="10" ht="15">
      <c r="A10" s="106">
        <v>3</v>
      </c>
      <c r="B10" s="106" t="s">
        <v>99</v>
      </c>
      <c r="C10" s="107">
        <v>0</v>
      </c>
      <c r="D10" s="108" t="str">
        <f>D9</f>
        <v>-</v>
      </c>
      <c r="E10" s="1"/>
      <c r="F10" s="1"/>
      <c r="G10" s="1"/>
      <c r="H10" s="1"/>
      <c r="I10" s="1"/>
      <c r="J10" s="1"/>
      <c r="K10" s="1"/>
      <c r="L10" s="1"/>
      <c r="M10" s="1"/>
    </row>
    <row r="11" ht="15">
      <c r="A11" s="106">
        <v>4</v>
      </c>
      <c r="B11" s="106" t="s">
        <v>100</v>
      </c>
      <c r="C11" s="104">
        <v>0</v>
      </c>
      <c r="D11" s="108" t="str">
        <f t="shared" ref="D11:D12" si="0">D10</f>
        <v>-</v>
      </c>
      <c r="E11" s="1"/>
      <c r="F11" s="1"/>
      <c r="G11" s="1"/>
      <c r="H11" s="1"/>
      <c r="I11" s="1"/>
      <c r="J11" s="1"/>
      <c r="K11" s="1"/>
      <c r="L11" s="112"/>
      <c r="M11" s="1"/>
    </row>
    <row r="12" ht="15">
      <c r="A12" s="113">
        <v>5</v>
      </c>
      <c r="B12" s="106" t="s">
        <v>101</v>
      </c>
      <c r="C12" s="107">
        <v>0</v>
      </c>
      <c r="D12" s="108" t="str">
        <f t="shared" si="0"/>
        <v>-</v>
      </c>
      <c r="E12" s="1"/>
      <c r="F12" s="1"/>
      <c r="G12" s="1"/>
      <c r="H12" s="1"/>
      <c r="I12" s="1"/>
      <c r="J12" s="1"/>
      <c r="K12" s="1"/>
      <c r="L12" s="1"/>
      <c r="M12" s="1"/>
    </row>
    <row r="13" ht="15">
      <c r="A13" s="106">
        <v>6</v>
      </c>
      <c r="B13" s="106" t="s">
        <v>102</v>
      </c>
      <c r="C13" s="104" t="s">
        <v>103</v>
      </c>
      <c r="D13" s="108">
        <v>6</v>
      </c>
      <c r="E13" s="1"/>
      <c r="F13" s="1"/>
      <c r="G13" s="1"/>
      <c r="H13" s="1"/>
      <c r="I13" s="1"/>
      <c r="J13" s="1"/>
      <c r="K13" s="1"/>
      <c r="L13" s="1"/>
      <c r="M13" s="1"/>
    </row>
    <row r="14" ht="15">
      <c r="A14" s="106">
        <v>7</v>
      </c>
      <c r="B14" s="106" t="s">
        <v>104</v>
      </c>
      <c r="C14" s="107">
        <v>0</v>
      </c>
      <c r="D14" s="108" t="s">
        <v>97</v>
      </c>
      <c r="E14" s="1"/>
      <c r="F14" s="1"/>
      <c r="G14" s="1"/>
      <c r="H14" s="1"/>
      <c r="I14" s="1"/>
      <c r="J14" s="1"/>
      <c r="K14" s="1"/>
      <c r="L14" s="1"/>
      <c r="M14" s="1"/>
    </row>
    <row r="15" ht="15">
      <c r="A15" s="106">
        <v>8</v>
      </c>
      <c r="B15" s="106" t="s">
        <v>105</v>
      </c>
      <c r="C15" s="104">
        <v>0</v>
      </c>
      <c r="D15" s="108" t="s">
        <v>97</v>
      </c>
      <c r="E15" s="1"/>
      <c r="F15" s="1"/>
      <c r="G15" s="1"/>
      <c r="H15" s="1"/>
      <c r="I15" s="1"/>
      <c r="J15" s="1"/>
      <c r="K15" s="1"/>
      <c r="L15" s="1"/>
      <c r="M15" s="1"/>
    </row>
    <row r="16" ht="15">
      <c r="A16" s="106">
        <v>9</v>
      </c>
      <c r="B16" s="106" t="s">
        <v>106</v>
      </c>
      <c r="C16" s="107">
        <v>0</v>
      </c>
      <c r="D16" s="108" t="s">
        <v>97</v>
      </c>
      <c r="E16" s="1"/>
      <c r="F16" s="1"/>
      <c r="G16" s="1"/>
      <c r="H16" s="1"/>
      <c r="I16" s="1"/>
      <c r="J16" s="1"/>
      <c r="K16" s="1"/>
      <c r="L16" s="1"/>
      <c r="M16" s="1"/>
    </row>
    <row r="17" ht="16.5">
      <c r="A17" s="105">
        <v>10</v>
      </c>
      <c r="B17" s="106" t="s">
        <v>107</v>
      </c>
      <c r="C17" s="104">
        <v>0</v>
      </c>
      <c r="D17" s="108" t="s">
        <v>97</v>
      </c>
    </row>
    <row r="18" ht="15">
      <c r="A18" s="106">
        <v>11</v>
      </c>
      <c r="B18" s="106" t="s">
        <v>108</v>
      </c>
      <c r="C18" s="107">
        <v>0</v>
      </c>
      <c r="D18" s="108" t="s">
        <v>97</v>
      </c>
    </row>
    <row r="19" ht="15">
      <c r="A19" s="106">
        <v>12</v>
      </c>
      <c r="B19" s="106" t="s">
        <v>109</v>
      </c>
      <c r="C19" s="104">
        <v>0</v>
      </c>
      <c r="D19" s="108" t="s">
        <v>97</v>
      </c>
    </row>
    <row r="20" ht="15">
      <c r="A20" s="114" t="s">
        <v>55</v>
      </c>
      <c r="B20" s="106"/>
      <c r="C20" s="104"/>
      <c r="D20" s="108"/>
    </row>
    <row r="23">
      <c r="A23" s="1"/>
      <c r="B23" s="1"/>
      <c r="C23" s="1"/>
      <c r="D23" s="1"/>
    </row>
  </sheetData>
  <protectedRanges>
    <protectedRange name="Диапазон1_1" sqref="C5:L5"/>
  </protectedRanges>
  <mergeCells count="4">
    <mergeCell ref="A1:L1"/>
    <mergeCell ref="A4:L4"/>
    <mergeCell ref="A5:B5"/>
    <mergeCell ref="C5:G5"/>
  </mergeCells>
  <printOptions headings="0" gridLines="0"/>
  <pageMargins left="0.69999999999999996" right="0.69999999999999996" top="0.75" bottom="0.75" header="0.29999999999999999" footer="0.29999999999999999"/>
  <pageSetup paperSize="9" scale="78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D16" activeCellId="0" sqref="D16"/>
    </sheetView>
  </sheetViews>
  <sheetFormatPr defaultRowHeight="14.25"/>
  <cols>
    <col customWidth="1" min="1" max="1" width="26.85546875"/>
    <col customWidth="1" min="2" max="2" width="27.28515625"/>
    <col customWidth="1" min="3" max="3" width="26.85546875"/>
    <col customWidth="1" min="4" max="4" width="36.42578125"/>
    <col customWidth="1" min="5" max="5" width="15"/>
    <col customWidth="1" min="6" max="6" width="22.28515625"/>
  </cols>
  <sheetData>
    <row r="1" ht="30" customHeight="1">
      <c r="A1" s="2" t="s">
        <v>110</v>
      </c>
      <c r="B1" s="2"/>
      <c r="C1" s="2"/>
      <c r="D1" s="2"/>
      <c r="E1" s="2"/>
      <c r="F1" s="2"/>
      <c r="G1" s="2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 ht="111" customHeight="1">
      <c r="A4" s="115" t="s">
        <v>111</v>
      </c>
      <c r="B4" s="115" t="s">
        <v>112</v>
      </c>
      <c r="C4" s="115" t="s">
        <v>113</v>
      </c>
      <c r="D4" s="115" t="s">
        <v>114</v>
      </c>
      <c r="E4" s="115" t="s">
        <v>115</v>
      </c>
      <c r="F4" s="115" t="s">
        <v>116</v>
      </c>
      <c r="G4" s="1"/>
    </row>
    <row r="5" ht="15">
      <c r="A5" s="115" t="s">
        <v>117</v>
      </c>
      <c r="B5" s="115" t="s">
        <v>118</v>
      </c>
      <c r="C5" s="115">
        <v>0</v>
      </c>
      <c r="D5" s="115">
        <v>0</v>
      </c>
      <c r="E5" s="115">
        <v>0</v>
      </c>
      <c r="F5" s="115">
        <v>0</v>
      </c>
      <c r="G5" s="1"/>
    </row>
    <row r="6" ht="15">
      <c r="A6" s="115" t="s">
        <v>119</v>
      </c>
      <c r="B6" s="115" t="s">
        <v>120</v>
      </c>
      <c r="C6" s="115">
        <v>0</v>
      </c>
      <c r="D6" s="115">
        <v>0.33000000000000002</v>
      </c>
      <c r="E6" s="115">
        <v>0</v>
      </c>
      <c r="F6" s="115">
        <v>0</v>
      </c>
      <c r="G6" s="1"/>
    </row>
    <row r="7" ht="15">
      <c r="A7" s="115" t="s">
        <v>121</v>
      </c>
      <c r="B7" s="115" t="s">
        <v>122</v>
      </c>
      <c r="C7" s="115">
        <v>0</v>
      </c>
      <c r="D7" s="115">
        <v>0</v>
      </c>
      <c r="E7" s="115">
        <v>0</v>
      </c>
      <c r="F7" s="115">
        <v>0</v>
      </c>
      <c r="G7" s="1"/>
    </row>
    <row r="8" ht="15">
      <c r="A8" s="115" t="s">
        <v>123</v>
      </c>
      <c r="B8" s="115" t="s">
        <v>124</v>
      </c>
      <c r="C8" s="115">
        <v>0</v>
      </c>
      <c r="D8" s="115">
        <v>0</v>
      </c>
      <c r="E8" s="115">
        <v>0</v>
      </c>
      <c r="F8" s="115">
        <v>0</v>
      </c>
      <c r="G8" s="1"/>
    </row>
    <row r="9" ht="15">
      <c r="A9" s="115"/>
      <c r="B9" s="115"/>
      <c r="C9" s="115">
        <v>0</v>
      </c>
      <c r="D9" s="115">
        <v>0</v>
      </c>
      <c r="E9" s="115">
        <v>0</v>
      </c>
      <c r="F9" s="115">
        <v>0</v>
      </c>
      <c r="G9" s="1"/>
    </row>
    <row r="10" ht="15">
      <c r="A10" s="116"/>
      <c r="B10" s="1"/>
      <c r="C10" s="1"/>
      <c r="D10" s="1"/>
      <c r="E10" s="1"/>
      <c r="F10" s="1"/>
      <c r="G10" s="1"/>
    </row>
    <row r="11" ht="15">
      <c r="A11" s="116"/>
      <c r="B11" s="1"/>
      <c r="C11" s="1"/>
      <c r="D11" s="1"/>
      <c r="E11" s="1"/>
      <c r="F11" s="1"/>
      <c r="G11" s="1"/>
    </row>
    <row r="12">
      <c r="A12" s="1"/>
      <c r="B12" s="1"/>
      <c r="C12" s="1"/>
      <c r="D12" s="1"/>
      <c r="E12" s="1"/>
      <c r="F12" s="1"/>
      <c r="G12" s="1"/>
    </row>
    <row r="13">
      <c r="A13" s="1"/>
      <c r="B13" s="1"/>
      <c r="C13" s="1"/>
      <c r="D13" s="1"/>
      <c r="E13" s="1"/>
      <c r="F13" s="1"/>
      <c r="G13" s="1"/>
    </row>
    <row r="14">
      <c r="A14" s="1"/>
      <c r="B14" s="1"/>
      <c r="C14" s="1"/>
      <c r="D14" s="1"/>
      <c r="E14" s="1"/>
      <c r="F14" s="1"/>
      <c r="G14" s="1"/>
    </row>
    <row r="15">
      <c r="A15" s="1"/>
      <c r="B15" s="1"/>
      <c r="C15" s="1"/>
      <c r="D15" s="1"/>
      <c r="E15" s="1"/>
      <c r="F15" s="1"/>
      <c r="G15" s="1"/>
    </row>
    <row r="16" ht="33.75" customHeight="1">
      <c r="A16" s="117"/>
      <c r="B16" s="118"/>
      <c r="C16" s="119"/>
      <c r="D16" s="119"/>
      <c r="E16" s="1"/>
      <c r="F16" s="1"/>
      <c r="G16" s="1"/>
    </row>
    <row r="17" ht="27" customHeight="1">
      <c r="A17" s="120"/>
      <c r="B17" s="121"/>
      <c r="C17" s="107"/>
      <c r="D17" s="122"/>
      <c r="E17" s="1"/>
      <c r="F17" s="1"/>
      <c r="G17" s="1"/>
    </row>
    <row r="18" ht="30.75" customHeight="1">
      <c r="A18" s="121"/>
      <c r="B18" s="121"/>
      <c r="C18" s="121"/>
      <c r="D18" s="121"/>
      <c r="E18" s="1"/>
      <c r="F18" s="1"/>
      <c r="G18" s="1"/>
    </row>
    <row r="19" ht="14.25" customHeight="1">
      <c r="A19" s="121"/>
      <c r="B19" s="121"/>
      <c r="C19" s="121"/>
      <c r="D19" s="121"/>
      <c r="E19" s="1"/>
      <c r="F19" s="1"/>
      <c r="G19" s="1"/>
    </row>
    <row r="20" ht="23.25" customHeight="1">
      <c r="A20" s="121"/>
      <c r="B20" s="121"/>
      <c r="C20" s="121"/>
      <c r="D20" s="121"/>
      <c r="E20" s="1"/>
      <c r="F20" s="1"/>
      <c r="G20" s="1"/>
    </row>
    <row r="21" ht="17.25" customHeight="1">
      <c r="A21" s="107"/>
      <c r="B21" s="107"/>
      <c r="C21" s="121"/>
      <c r="D21" s="121"/>
      <c r="E21" s="1"/>
      <c r="F21" s="1"/>
      <c r="G21" s="1"/>
    </row>
    <row r="22" ht="19.5" customHeight="1">
      <c r="A22" s="121"/>
      <c r="B22" s="121"/>
      <c r="C22" s="121"/>
      <c r="D22" s="121"/>
      <c r="E22" s="1"/>
      <c r="F22" s="1"/>
      <c r="G22" s="1"/>
    </row>
    <row r="23" ht="21.75" customHeight="1">
      <c r="A23" s="121"/>
      <c r="B23" s="121"/>
      <c r="C23" s="121"/>
      <c r="D23" s="121"/>
      <c r="E23" s="1"/>
      <c r="F23" s="1"/>
      <c r="G23" s="1"/>
    </row>
    <row r="24" ht="15" customHeight="1">
      <c r="A24" s="121"/>
      <c r="B24" s="121"/>
      <c r="C24" s="121"/>
      <c r="D24" s="121"/>
      <c r="E24" s="1"/>
      <c r="F24" s="1"/>
      <c r="G24" s="1"/>
    </row>
    <row r="25" ht="19.5" customHeight="1">
      <c r="A25" s="121"/>
      <c r="B25" s="121"/>
      <c r="C25" s="121"/>
      <c r="D25" s="121"/>
      <c r="E25" s="1"/>
      <c r="F25" s="1"/>
      <c r="G25" s="1"/>
    </row>
    <row r="26" ht="28.5" customHeight="1">
      <c r="A26" s="121"/>
      <c r="B26" s="121"/>
      <c r="C26" s="121"/>
      <c r="D26" s="121"/>
      <c r="E26" s="1"/>
      <c r="F26" s="1"/>
      <c r="G26" s="1"/>
    </row>
    <row r="27" ht="22.5" customHeight="1">
      <c r="A27" s="121"/>
      <c r="B27" s="121"/>
      <c r="C27" s="121"/>
      <c r="D27" s="121"/>
      <c r="E27" s="1"/>
      <c r="F27" s="1"/>
      <c r="G27" s="1"/>
    </row>
    <row r="28" ht="23.25" customHeight="1">
      <c r="A28" s="121"/>
      <c r="B28" s="121"/>
      <c r="C28" s="121"/>
      <c r="D28" s="121"/>
      <c r="E28" s="1"/>
      <c r="F28" s="1"/>
      <c r="G28" s="1"/>
    </row>
    <row r="29" ht="16.5">
      <c r="A29" s="120"/>
      <c r="B29" s="121"/>
      <c r="C29" s="107"/>
      <c r="D29" s="1"/>
      <c r="E29" s="1"/>
      <c r="F29" s="1"/>
      <c r="G29" s="1"/>
    </row>
    <row r="30">
      <c r="A30" s="1"/>
      <c r="B30" s="1"/>
      <c r="C30" s="1"/>
      <c r="D30" s="1"/>
      <c r="E30" s="1"/>
      <c r="F30" s="1"/>
      <c r="G30" s="1"/>
    </row>
    <row r="31">
      <c r="A31" s="1"/>
      <c r="B31" s="1"/>
      <c r="C31" s="1"/>
      <c r="D31" s="1"/>
      <c r="E31" s="1"/>
      <c r="F31" s="1"/>
      <c r="G31" s="1"/>
    </row>
  </sheetData>
  <mergeCells count="1">
    <mergeCell ref="A1:G1"/>
  </mergeCells>
  <printOptions headings="0" gridLines="0"/>
  <pageMargins left="0.69999999999999996" right="0.69999999999999996" top="0.75" bottom="0.75" header="0.29999999999999999" footer="0.29999999999999999"/>
  <pageSetup paperSize="9" scale="84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>.</Company>
  <DocSecurity>0</DocSecurity>
  <HyperlinkBase/>
  <HyperlinksChanged>false</HyperlinksChanged>
  <LinksUpToDate>false</LinksUpToDate>
  <Manager/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revision>3</cp:revision>
  <dcterms:created xsi:type="dcterms:W3CDTF">2017-08-17T05:48:03Z</dcterms:created>
  <dcterms:modified xsi:type="dcterms:W3CDTF">2024-02-18T07:56:13Z</dcterms:modified>
  <cp:category/>
  <cp:contentStatus/>
</cp:coreProperties>
</file>